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I:\総務\財政\財務\その他報告\R2\調査・通知\第4四半期\【01.29〆切】公営企業に係る「経営比較分析表」の公表について\担当課作成\"/>
    </mc:Choice>
  </mc:AlternateContent>
  <xr:revisionPtr revIDLastSave="0" documentId="13_ncr:1_{E9F30536-86B0-4A4D-8AE5-8DF80376441F}" xr6:coauthVersionLast="43" xr6:coauthVersionMax="43" xr10:uidLastSave="{00000000-0000-0000-0000-000000000000}"/>
  <workbookProtection workbookAlgorithmName="SHA-512" workbookHashValue="IjO9GcZLYiTDTYl0jeBbcRsE2f6pu0e/Umr4Pbr9/Sz1nJZ62zIJVkax3/dB54ZDPX/y07QHAFjD2vKYN1cGgQ==" workbookSaltValue="+7YgptszdE6EsbZhTvTypA==" workbookSpinCount="100000" lockStructure="1"/>
  <bookViews>
    <workbookView xWindow="22932" yWindow="60" windowWidth="23256" windowHeight="12576" xr2:uid="{00000000-000D-0000-FFFF-FFFF00000000}"/>
  </bookViews>
  <sheets>
    <sheet name="法適用_水道事業" sheetId="4" r:id="rId1"/>
    <sheet name="データ" sheetId="5" state="hidden" r:id="rId2"/>
  </sheets>
  <calcPr calcId="18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<sst xmlns="http://schemas.openxmlformats.org/spreadsheetml/2006/main" count="228" uniqueCount="115">
  <si>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</si>
  <si>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</si>
  <si>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</si>
  <si>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</si>
  <si>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</si>
  <si>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</si>
  <si>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</si>
  <si>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</si>
  <si>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</si>
  <si>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</si>
  <si>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</si>
  <si>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</si>
  <si>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</si>
  <si>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</si>
  <si>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</si>
  <si>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</si>
  <si>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</si>
  <si>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</si>
  <si>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</si>
  <si>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</si>
  <si>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</si>
  <si>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</si>
  <si>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</si>
  <si>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</si>
  <si>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</si>
  <si>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</si>
  <si>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</si>
  <si>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</si>
  <si>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</si>
  <si>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</si>
  <si>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</si>
  <si>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</si>
  <si>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</si>
  <si>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</si>
  <si>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</si>
  <si>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</si>
  <si>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</si>
  <si>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</si>
  <si>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</si>
  <si>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</si>
  <si>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</si>
  <si>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</si>
  <si>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</si>
  <si>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</si>
  <si>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</si>
  <si>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</si>
  <si>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</si>
  <si>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</si>
  <si>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</si>
  <si>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</si>
  <si>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</si>
  <si>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</si>
  <si>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</si>
  <si>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</si>
  <si>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</si>
  <si>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</si>
  <si>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</si>
  <si>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</si>
  <si>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</si>
  <si>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</si>
  <si>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</si>
  <si>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</si>
  <si>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</si>
  <si>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</si>
  <si>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</si>
  <si>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</si>
  <si>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</si>
  <si>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</si>
  <si>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</si>
  <si>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</si>
  <si>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</si>
  <si>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</si>
  <si>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</si>
  <si>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</si>
  <si>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</si>
  <si>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</si>
  <si>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</si>
  <si>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</si>
  <si>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</si>
  <si>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</si>
  <si>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</si>
  <si>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</si>
  <si>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</si>
  <si>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</si>
  <si>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</si>
  <si>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</si>
  <si>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</si>
  <si>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</si>
  <si>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</si>
  <si>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</si>
  <si>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</si>
  <si>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</si>
  <si>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</si>
  <si>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裾野市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</si>
  <si>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</si>
  <si>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</si>
  <si>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</si>
  <si>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</si>
  <si>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</si>
  <si>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</si>
  <si>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</si>
  <si>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</si>
  <si>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</si>
  <si>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</si>
  <si>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</si>
  <si>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</si>
  <si>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</si>
  <si>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</si>
  <si>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</si>
  <si>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</si>
  <si>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</si>
  <si>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</si>
  <si>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平成26年度の18年ぶりの料金改定による給水収益の増収及び施設の統廃合などの経費削減による費用の減少から経営面が改善され、老朽化した施設の更新も概ね計画通り実行され、現状では安定した経営状況といえる。
　しかしながら、水道事業を取り巻く環境は全国的にも厳しい状況にあり、健全な状態が将来にわたり続く保証はない。当市においても有収水量が減少傾向にあること、施設・管路が更新時期を迎えていることなどから、将来にわたり健全経営、安定供給するために、財政面の更なる強化と費用削減などの経営努力、老朽化した施設・管路の更新、有収率の向上などの課題を計画的かつ効率的にクリアしていく必要がある。
※平成30年度決算より、給水人口が5万人未満となったため、類似団体区分がA4からA5になっている。</t>
    <phoneticPr fontId="4"/>
  </si>
  <si>
    <r>
      <t xml:space="preserve"> 有形固定資産減価償却率については、類似団体・全国平均と比較しても前年度からの増加率が高く、施設の老朽化が進んでいる。今後は、令和元年度末に策定した経営戦略に基づき施設更新を行い、改善を図っていく。
　管路経年化率は、平成27年度にアセットマネジメント（資産調査）を行い、これに基づいた更新計画により、類似団体・全国平均を大きく下回る結果となっている。しかしながら、今後数年間に耐用年数を迎える管路も多く、更新サイクルを考えた場合、現在保有する全ての管を更新するには時間がかかりすぎるため、平成28年度に策定した新水道ビジョンに基づき更新を実行していく。
</t>
    </r>
    <r>
      <rPr>
        <sz val="11"/>
        <rFont val="ＭＳ ゴシック"/>
        <family val="3"/>
        <charset val="128"/>
      </rPr>
      <t>　管路更新率については、類似団体平均を上回っており、概ね計画通り推移している。</t>
    </r>
    <rPh sb="290" eb="292">
      <t>ルイジ</t>
    </rPh>
    <rPh sb="292" eb="294">
      <t>ダンタイ</t>
    </rPh>
    <phoneticPr fontId="4"/>
  </si>
  <si>
    <r>
      <t>　令和元年度は経常収支比率・料金回収率ともに類似団体平均値を上回り、給水原価については平均値を下回ったまま、概ね対前年同水準で推移しており、安定した経営を確保できている。
　</t>
    </r>
    <r>
      <rPr>
        <sz val="11"/>
        <rFont val="ＭＳ ゴシック"/>
        <family val="3"/>
        <charset val="128"/>
      </rPr>
      <t>平成30年度に企業債の繰上償還を行ったことにより、流動負債の企業債の減少に伴う流動比率が増加している。令和元年度には、現金預金等の流動資産の減少に対して未払金等の流動負債が増加したことにより、流動比率が減少しているが、依然として類似団体の平均値を上回っている。また、企業債残高対給水収益比率についても、平成14年度以降企業債の借入はしていないため類似団体と比較しても低いものになっている。</t>
    </r>
    <r>
      <rPr>
        <sz val="11"/>
        <color theme="1"/>
        <rFont val="ＭＳ ゴシック"/>
        <family val="3"/>
        <charset val="128"/>
      </rPr>
      <t xml:space="preserve">
　しかしながら、近年の人口減少や節水意識、節水機器の普及により配水量が減少傾向にあるため、施設利用率は下降傾向にあり、平均値を下回るものになっている。今後は、災害等の緊急時への備えとして一定の施設能力を保持しつつ、更新予定の配水施設を使用水量に応じてスペックダウンを検討するなど、施設・設備規模の適正化や施設運用の見直しを図っていく。
</t>
    </r>
    <r>
      <rPr>
        <sz val="11"/>
        <rFont val="ＭＳ ゴシック"/>
        <family val="3"/>
        <charset val="128"/>
      </rPr>
      <t>　有収率については、漏水が主な要因となり平均値を下回る低い数値となっている。平成30年度から有収率の低い水系の管路更新を集中的に行っているので、この区域の有収率は上がっているものの全体では令和元年度に再び低下したため、更なる調査対策が必要である。</t>
    </r>
    <rPh sb="1" eb="3">
      <t>レイワ</t>
    </rPh>
    <rPh sb="3" eb="4">
      <t>モト</t>
    </rPh>
    <rPh sb="138" eb="140">
      <t>レイワ</t>
    </rPh>
    <rPh sb="140" eb="142">
      <t>ガンネン</t>
    </rPh>
    <rPh sb="142" eb="143">
      <t>ド</t>
    </rPh>
    <rPh sb="146" eb="148">
      <t>ゲンキン</t>
    </rPh>
    <rPh sb="148" eb="150">
      <t>ヨキン</t>
    </rPh>
    <rPh sb="150" eb="151">
      <t>トウ</t>
    </rPh>
    <rPh sb="152" eb="154">
      <t>リュウドウ</t>
    </rPh>
    <rPh sb="154" eb="156">
      <t>シサン</t>
    </rPh>
    <rPh sb="157" eb="159">
      <t>ゲンショウ</t>
    </rPh>
    <rPh sb="160" eb="161">
      <t>タイ</t>
    </rPh>
    <rPh sb="163" eb="166">
      <t>ミバライキン</t>
    </rPh>
    <rPh sb="166" eb="167">
      <t>トウ</t>
    </rPh>
    <rPh sb="168" eb="170">
      <t>リュウドウ</t>
    </rPh>
    <rPh sb="170" eb="172">
      <t>フサイ</t>
    </rPh>
    <rPh sb="173" eb="175">
      <t>ゾウカ</t>
    </rPh>
    <rPh sb="201" eb="203">
      <t>ルイジ</t>
    </rPh>
    <rPh sb="203" eb="205">
      <t>ダンタイ</t>
    </rPh>
    <rPh sb="206" eb="209">
      <t>ヘイキンチ</t>
    </rPh>
    <rPh sb="210" eb="212">
      <t>ウワマワ</t>
    </rPh>
    <rPh sb="470" eb="473">
      <t>ヘイキンチ</t>
    </rPh>
    <rPh sb="474" eb="476">
      <t>シタマワ</t>
    </rPh>
    <rPh sb="496" eb="499">
      <t>ユウシュウリツ</t>
    </rPh>
    <rPh sb="500" eb="501">
      <t>ヒク</t>
    </rPh>
    <rPh sb="502" eb="504">
      <t>スイケイ</t>
    </rPh>
    <rPh sb="505" eb="507">
      <t>カンロ</t>
    </rPh>
    <rPh sb="507" eb="509">
      <t>コウシン</t>
    </rPh>
    <rPh sb="510" eb="513">
      <t>シュウチュウテキ</t>
    </rPh>
    <rPh sb="514" eb="515">
      <t>オコナ</t>
    </rPh>
    <rPh sb="524" eb="526">
      <t>クイキ</t>
    </rPh>
    <rPh sb="527" eb="530">
      <t>ユウシュウリツ</t>
    </rPh>
    <rPh sb="531" eb="532">
      <t>ア</t>
    </rPh>
    <rPh sb="540" eb="542">
      <t>ゼンタイ</t>
    </rPh>
    <rPh sb="544" eb="546">
      <t>レイワ</t>
    </rPh>
    <rPh sb="546" eb="548">
      <t>ガンネン</t>
    </rPh>
    <rPh sb="548" eb="549">
      <t>ド</t>
    </rPh>
    <rPh sb="550" eb="551">
      <t>フタタ</t>
    </rPh>
    <rPh sb="552" eb="554">
      <t>テイカ</t>
    </rPh>
    <rPh sb="562" eb="564">
      <t>チョウサ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</si>
</sst>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1.68</c:v>
                </c:pt>
                <c:pt idx="1">
                  <c:v>0.76</c:v>
                </c:pt>
                <c:pt idx="2">
                  <c:v>0.76</c:v>
                </c:pt>
                <c:pt idx="3">
                  <c:v>0.72</c:v>
                </c:pt>
                <c:pt idx="4">
                  <c:v>0.73</c:v>
                </c:pt>
              </c:numCache>
            </c:numRef>
          </c:val>
          <c:extLst>
            <c:ext xmlns:c16="http://schemas.microsoft.com/office/drawing/2014/chart" uri="{C3380CC4-5D6E-409C-BE32-E72D297353CC}">
              <c16:uniqueId val="{00000000-9263-4709-8FFA-DCC72C5213A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0.57999999999999996</c:v>
                </c:pt>
                <c:pt idx="4">
                  <c:v>0.54</c:v>
                </c:pt>
              </c:numCache>
            </c:numRef>
          </c:val>
          <c:smooth val="0"/>
          <c:extLst>
            <c:ext xmlns:c16="http://schemas.microsoft.com/office/drawing/2014/chart" uri="{C3380CC4-5D6E-409C-BE32-E72D297353CC}">
              <c16:uniqueId val="{00000001-9263-4709-8FFA-DCC72C5213A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57.29</c:v>
                </c:pt>
                <c:pt idx="1">
                  <c:v>57.32</c:v>
                </c:pt>
                <c:pt idx="2">
                  <c:v>56.14</c:v>
                </c:pt>
                <c:pt idx="3">
                  <c:v>54.95</c:v>
                </c:pt>
                <c:pt idx="4">
                  <c:v>54.19</c:v>
                </c:pt>
              </c:numCache>
            </c:numRef>
          </c:val>
          <c:extLst>
            <c:ext xmlns:c16="http://schemas.microsoft.com/office/drawing/2014/chart" uri="{C3380CC4-5D6E-409C-BE32-E72D297353CC}">
              <c16:uniqueId val="{00000000-3019-4E14-940A-880DCA1AF8B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59.74</c:v>
                </c:pt>
                <c:pt idx="4">
                  <c:v>59.67</c:v>
                </c:pt>
              </c:numCache>
            </c:numRef>
          </c:val>
          <c:smooth val="0"/>
          <c:extLst>
            <c:ext xmlns:c16="http://schemas.microsoft.com/office/drawing/2014/chart" uri="{C3380CC4-5D6E-409C-BE32-E72D297353CC}">
              <c16:uniqueId val="{00000001-3019-4E14-940A-880DCA1AF8B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80.2</c:v>
                </c:pt>
                <c:pt idx="1">
                  <c:v>80.319999999999993</c:v>
                </c:pt>
                <c:pt idx="2">
                  <c:v>81.55</c:v>
                </c:pt>
                <c:pt idx="3">
                  <c:v>82.94</c:v>
                </c:pt>
                <c:pt idx="4">
                  <c:v>82.57</c:v>
                </c:pt>
              </c:numCache>
            </c:numRef>
          </c:val>
          <c:extLst>
            <c:ext xmlns:c16="http://schemas.microsoft.com/office/drawing/2014/chart" uri="{C3380CC4-5D6E-409C-BE32-E72D297353CC}">
              <c16:uniqueId val="{00000000-3EF0-453F-9D9C-4485A95DA63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84.8</c:v>
                </c:pt>
                <c:pt idx="4">
                  <c:v>84.6</c:v>
                </c:pt>
              </c:numCache>
            </c:numRef>
          </c:val>
          <c:smooth val="0"/>
          <c:extLst>
            <c:ext xmlns:c16="http://schemas.microsoft.com/office/drawing/2014/chart" uri="{C3380CC4-5D6E-409C-BE32-E72D297353CC}">
              <c16:uniqueId val="{00000001-3EF0-453F-9D9C-4485A95DA63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136.91999999999999</c:v>
                </c:pt>
                <c:pt idx="1">
                  <c:v>139.32</c:v>
                </c:pt>
                <c:pt idx="2">
                  <c:v>140.47</c:v>
                </c:pt>
                <c:pt idx="3">
                  <c:v>136.27000000000001</c:v>
                </c:pt>
                <c:pt idx="4">
                  <c:v>142.62</c:v>
                </c:pt>
              </c:numCache>
            </c:numRef>
          </c:val>
          <c:extLst>
            <c:ext xmlns:c16="http://schemas.microsoft.com/office/drawing/2014/chart" uri="{C3380CC4-5D6E-409C-BE32-E72D297353CC}">
              <c16:uniqueId val="{00000000-19F6-4776-9D67-F38C8C767D7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110.66</c:v>
                </c:pt>
                <c:pt idx="4">
                  <c:v>109.01</c:v>
                </c:pt>
              </c:numCache>
            </c:numRef>
          </c:val>
          <c:smooth val="0"/>
          <c:extLst>
            <c:ext xmlns:c16="http://schemas.microsoft.com/office/drawing/2014/chart" uri="{C3380CC4-5D6E-409C-BE32-E72D297353CC}">
              <c16:uniqueId val="{00000001-19F6-4776-9D67-F38C8C767D7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44.27</c:v>
                </c:pt>
                <c:pt idx="1">
                  <c:v>46.17</c:v>
                </c:pt>
                <c:pt idx="2">
                  <c:v>47.73</c:v>
                </c:pt>
                <c:pt idx="3">
                  <c:v>49.04</c:v>
                </c:pt>
                <c:pt idx="4">
                  <c:v>50.35</c:v>
                </c:pt>
              </c:numCache>
            </c:numRef>
          </c:val>
          <c:extLst>
            <c:ext xmlns:c16="http://schemas.microsoft.com/office/drawing/2014/chart" uri="{C3380CC4-5D6E-409C-BE32-E72D297353CC}">
              <c16:uniqueId val="{00000000-6FD3-4878-954B-9683C574583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47.66</c:v>
                </c:pt>
                <c:pt idx="4">
                  <c:v>48.17</c:v>
                </c:pt>
              </c:numCache>
            </c:numRef>
          </c:val>
          <c:smooth val="0"/>
          <c:extLst>
            <c:ext xmlns:c16="http://schemas.microsoft.com/office/drawing/2014/chart" uri="{C3380CC4-5D6E-409C-BE32-E72D297353CC}">
              <c16:uniqueId val="{00000001-6FD3-4878-954B-9683C574583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10.220000000000001</c:v>
                </c:pt>
                <c:pt idx="1">
                  <c:v>9.33</c:v>
                </c:pt>
                <c:pt idx="2">
                  <c:v>9.59</c:v>
                </c:pt>
                <c:pt idx="3">
                  <c:v>9.32</c:v>
                </c:pt>
                <c:pt idx="4">
                  <c:v>10.65</c:v>
                </c:pt>
              </c:numCache>
            </c:numRef>
          </c:val>
          <c:extLst>
            <c:ext xmlns:c16="http://schemas.microsoft.com/office/drawing/2014/chart" uri="{C3380CC4-5D6E-409C-BE32-E72D297353CC}">
              <c16:uniqueId val="{00000000-ACE5-4BEE-8273-7F36CC9B8DF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15.1</c:v>
                </c:pt>
                <c:pt idx="4">
                  <c:v>17.12</c:v>
                </c:pt>
              </c:numCache>
            </c:numRef>
          </c:val>
          <c:smooth val="0"/>
          <c:extLst>
            <c:ext xmlns:c16="http://schemas.microsoft.com/office/drawing/2014/chart" uri="{C3380CC4-5D6E-409C-BE32-E72D297353CC}">
              <c16:uniqueId val="{00000001-ACE5-4BEE-8273-7F36CC9B8DF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3B-4231-BC0C-EC129DD1893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2.74</c:v>
                </c:pt>
                <c:pt idx="4">
                  <c:v>3.7</c:v>
                </c:pt>
              </c:numCache>
            </c:numRef>
          </c:val>
          <c:smooth val="0"/>
          <c:extLst>
            <c:ext xmlns:c16="http://schemas.microsoft.com/office/drawing/2014/chart" uri="{C3380CC4-5D6E-409C-BE32-E72D297353CC}">
              <c16:uniqueId val="{00000001-933B-4231-BC0C-EC129DD1893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1207.03</c:v>
                </c:pt>
                <c:pt idx="1">
                  <c:v>1302.9100000000001</c:v>
                </c:pt>
                <c:pt idx="2">
                  <c:v>1544.69</c:v>
                </c:pt>
                <c:pt idx="3">
                  <c:v>2169.52</c:v>
                </c:pt>
                <c:pt idx="4">
                  <c:v>2029.7</c:v>
                </c:pt>
              </c:numCache>
            </c:numRef>
          </c:val>
          <c:extLst>
            <c:ext xmlns:c16="http://schemas.microsoft.com/office/drawing/2014/chart" uri="{C3380CC4-5D6E-409C-BE32-E72D297353CC}">
              <c16:uniqueId val="{00000000-5FF7-463C-AF0A-E7CE3960A04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366.03</c:v>
                </c:pt>
                <c:pt idx="4">
                  <c:v>365.18</c:v>
                </c:pt>
              </c:numCache>
            </c:numRef>
          </c:val>
          <c:smooth val="0"/>
          <c:extLst>
            <c:ext xmlns:c16="http://schemas.microsoft.com/office/drawing/2014/chart" uri="{C3380CC4-5D6E-409C-BE32-E72D297353CC}">
              <c16:uniqueId val="{00000001-5FF7-463C-AF0A-E7CE3960A04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192.32</c:v>
                </c:pt>
                <c:pt idx="1">
                  <c:v>174.82</c:v>
                </c:pt>
                <c:pt idx="2">
                  <c:v>157.97</c:v>
                </c:pt>
                <c:pt idx="3">
                  <c:v>90.36</c:v>
                </c:pt>
                <c:pt idx="4">
                  <c:v>80.569999999999993</c:v>
                </c:pt>
              </c:numCache>
            </c:numRef>
          </c:val>
          <c:extLst>
            <c:ext xmlns:c16="http://schemas.microsoft.com/office/drawing/2014/chart" uri="{C3380CC4-5D6E-409C-BE32-E72D297353CC}">
              <c16:uniqueId val="{00000000-F372-4CE9-8C2C-14E913A9000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370.12</c:v>
                </c:pt>
                <c:pt idx="4">
                  <c:v>371.65</c:v>
                </c:pt>
              </c:numCache>
            </c:numRef>
          </c:val>
          <c:smooth val="0"/>
          <c:extLst>
            <c:ext xmlns:c16="http://schemas.microsoft.com/office/drawing/2014/chart" uri="{C3380CC4-5D6E-409C-BE32-E72D297353CC}">
              <c16:uniqueId val="{00000001-F372-4CE9-8C2C-14E913A9000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139.09</c:v>
                </c:pt>
                <c:pt idx="1">
                  <c:v>141.31</c:v>
                </c:pt>
                <c:pt idx="2">
                  <c:v>143</c:v>
                </c:pt>
                <c:pt idx="3">
                  <c:v>138.13999999999999</c:v>
                </c:pt>
                <c:pt idx="4">
                  <c:v>147.77000000000001</c:v>
                </c:pt>
              </c:numCache>
            </c:numRef>
          </c:val>
          <c:extLst>
            <c:ext xmlns:c16="http://schemas.microsoft.com/office/drawing/2014/chart" uri="{C3380CC4-5D6E-409C-BE32-E72D297353CC}">
              <c16:uniqueId val="{00000000-9D9C-4102-AED7-3AC4F6F8EC9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100.42</c:v>
                </c:pt>
                <c:pt idx="4">
                  <c:v>98.77</c:v>
                </c:pt>
              </c:numCache>
            </c:numRef>
          </c:val>
          <c:smooth val="0"/>
          <c:extLst>
            <c:ext xmlns:c16="http://schemas.microsoft.com/office/drawing/2014/chart" uri="{C3380CC4-5D6E-409C-BE32-E72D297353CC}">
              <c16:uniqueId val="{00000001-9D9C-4102-AED7-3AC4F6F8EC9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95.71</c:v>
                </c:pt>
                <c:pt idx="1">
                  <c:v>94.49</c:v>
                </c:pt>
                <c:pt idx="2">
                  <c:v>93.46</c:v>
                </c:pt>
                <c:pt idx="3">
                  <c:v>96.92</c:v>
                </c:pt>
                <c:pt idx="4">
                  <c:v>90.89</c:v>
                </c:pt>
              </c:numCache>
            </c:numRef>
          </c:val>
          <c:extLst>
            <c:ext xmlns:c16="http://schemas.microsoft.com/office/drawing/2014/chart" uri="{C3380CC4-5D6E-409C-BE32-E72D297353CC}">
              <c16:uniqueId val="{00000000-3619-413B-AA77-379E213D6D8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171.67</c:v>
                </c:pt>
                <c:pt idx="4">
                  <c:v>173.67</c:v>
                </c:pt>
              </c:numCache>
            </c:numRef>
          </c:val>
          <c:smooth val="0"/>
          <c:extLst>
            <c:ext xmlns:c16="http://schemas.microsoft.com/office/drawing/2014/chart" uri="{C3380CC4-5D6E-409C-BE32-E72D297353CC}">
              <c16:uniqueId val="{00000001-3619-413B-AA77-379E213D6D8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1" zoomScale="90" zoomScaleNormal="9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静岡県　裾野市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51552</v>
      </c>
      <c r="AM8" s="61"/>
      <c r="AN8" s="61"/>
      <c r="AO8" s="61"/>
      <c r="AP8" s="61"/>
      <c r="AQ8" s="61"/>
      <c r="AR8" s="61"/>
      <c r="AS8" s="61"/>
      <c r="AT8" s="52">
        <f>データ!$S$6</f>
        <v>138.12</v>
      </c>
      <c r="AU8" s="53"/>
      <c r="AV8" s="53"/>
      <c r="AW8" s="53"/>
      <c r="AX8" s="53"/>
      <c r="AY8" s="53"/>
      <c r="AZ8" s="53"/>
      <c r="BA8" s="53"/>
      <c r="BB8" s="54">
        <f>データ!$T$6</f>
        <v>373.24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94.36</v>
      </c>
      <c r="J10" s="53"/>
      <c r="K10" s="53"/>
      <c r="L10" s="53"/>
      <c r="M10" s="53"/>
      <c r="N10" s="53"/>
      <c r="O10" s="64"/>
      <c r="P10" s="54">
        <f>データ!$P$6</f>
        <v>96.1</v>
      </c>
      <c r="Q10" s="54"/>
      <c r="R10" s="54"/>
      <c r="S10" s="54"/>
      <c r="T10" s="54"/>
      <c r="U10" s="54"/>
      <c r="V10" s="54"/>
      <c r="W10" s="61">
        <f>データ!$Q$6</f>
        <v>2475</v>
      </c>
      <c r="X10" s="61"/>
      <c r="Y10" s="61"/>
      <c r="Z10" s="61"/>
      <c r="AA10" s="61"/>
      <c r="AB10" s="61"/>
      <c r="AC10" s="61"/>
      <c r="AD10" s="2"/>
      <c r="AE10" s="2"/>
      <c r="AF10" s="2"/>
      <c r="AG10" s="2"/>
      <c r="AH10" s="4"/>
      <c r="AI10" s="4"/>
      <c r="AJ10" s="4"/>
      <c r="AK10" s="4"/>
      <c r="AL10" s="61">
        <f>データ!$U$6</f>
        <v>49343</v>
      </c>
      <c r="AM10" s="61"/>
      <c r="AN10" s="61"/>
      <c r="AO10" s="61"/>
      <c r="AP10" s="61"/>
      <c r="AQ10" s="61"/>
      <c r="AR10" s="61"/>
      <c r="AS10" s="61"/>
      <c r="AT10" s="52">
        <f>データ!$V$6</f>
        <v>27.31</v>
      </c>
      <c r="AU10" s="53"/>
      <c r="AV10" s="53"/>
      <c r="AW10" s="53"/>
      <c r="AX10" s="53"/>
      <c r="AY10" s="53"/>
      <c r="AZ10" s="53"/>
      <c r="BA10" s="53"/>
      <c r="BB10" s="54">
        <f>データ!$W$6</f>
        <v>1806.77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vQiAP2OWdTRwrV8ddaA3fiIIKDayLQbopO4AHlwyGWCSJCXT5Zi99PWGDE9v2XOXFb9cyDZlznAGDSk3+KbMUw==" saltValue="lqKBSOaX1CKmnA7+zTUEn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222208</v>
      </c>
      <c r="D6" s="34">
        <f t="shared" si="3"/>
        <v>46</v>
      </c>
      <c r="E6" s="34">
        <f t="shared" si="3"/>
        <v>1</v>
      </c>
      <c r="F6" s="34">
        <f t="shared" si="3"/>
        <v>0</v>
      </c>
      <c r="G6" s="34">
        <f t="shared" si="3"/>
        <v>1</v>
      </c>
      <c r="H6" s="34" t="str">
        <f t="shared" si="3"/>
        <v>静岡県　裾野市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94.36</v>
      </c>
      <c r="P6" s="35">
        <f t="shared" si="3"/>
        <v>96.1</v>
      </c>
      <c r="Q6" s="35">
        <f t="shared" si="3"/>
        <v>2475</v>
      </c>
      <c r="R6" s="35">
        <f t="shared" si="3"/>
        <v>51552</v>
      </c>
      <c r="S6" s="35">
        <f t="shared" si="3"/>
        <v>138.12</v>
      </c>
      <c r="T6" s="35">
        <f t="shared" si="3"/>
        <v>373.24</v>
      </c>
      <c r="U6" s="35">
        <f t="shared" si="3"/>
        <v>49343</v>
      </c>
      <c r="V6" s="35">
        <f t="shared" si="3"/>
        <v>27.31</v>
      </c>
      <c r="W6" s="35">
        <f t="shared" si="3"/>
        <v>1806.77</v>
      </c>
      <c r="X6" s="36">
        <f>IF(X7="",NA(),X7)</f>
        <v>136.91999999999999</v>
      </c>
      <c r="Y6" s="36">
        <f t="shared" ref="Y6:AG6" si="4">IF(Y7="",NA(),Y7)</f>
        <v>139.32</v>
      </c>
      <c r="Z6" s="36">
        <f t="shared" si="4"/>
        <v>140.47</v>
      </c>
      <c r="AA6" s="36">
        <f t="shared" si="4"/>
        <v>136.27000000000001</v>
      </c>
      <c r="AB6" s="36">
        <f t="shared" si="4"/>
        <v>142.62</v>
      </c>
      <c r="AC6" s="36">
        <f t="shared" si="4"/>
        <v>112.69</v>
      </c>
      <c r="AD6" s="36">
        <f t="shared" si="4"/>
        <v>113.16</v>
      </c>
      <c r="AE6" s="36">
        <f t="shared" si="4"/>
        <v>112.15</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2.74</v>
      </c>
      <c r="AR6" s="36">
        <f t="shared" si="5"/>
        <v>3.7</v>
      </c>
      <c r="AS6" s="35" t="str">
        <f>IF(AS7="","",IF(AS7="-","【-】","【"&amp;SUBSTITUTE(TEXT(AS7,"#,##0.00"),"-","△")&amp;"】"))</f>
        <v>【1.08】</v>
      </c>
      <c r="AT6" s="36">
        <f>IF(AT7="",NA(),AT7)</f>
        <v>1207.03</v>
      </c>
      <c r="AU6" s="36">
        <f t="shared" ref="AU6:BC6" si="6">IF(AU7="",NA(),AU7)</f>
        <v>1302.9100000000001</v>
      </c>
      <c r="AV6" s="36">
        <f t="shared" si="6"/>
        <v>1544.69</v>
      </c>
      <c r="AW6" s="36">
        <f t="shared" si="6"/>
        <v>2169.52</v>
      </c>
      <c r="AX6" s="36">
        <f t="shared" si="6"/>
        <v>2029.7</v>
      </c>
      <c r="AY6" s="36">
        <f t="shared" si="6"/>
        <v>346.59</v>
      </c>
      <c r="AZ6" s="36">
        <f t="shared" si="6"/>
        <v>357.82</v>
      </c>
      <c r="BA6" s="36">
        <f t="shared" si="6"/>
        <v>355.5</v>
      </c>
      <c r="BB6" s="36">
        <f t="shared" si="6"/>
        <v>366.03</v>
      </c>
      <c r="BC6" s="36">
        <f t="shared" si="6"/>
        <v>365.18</v>
      </c>
      <c r="BD6" s="35" t="str">
        <f>IF(BD7="","",IF(BD7="-","【-】","【"&amp;SUBSTITUTE(TEXT(BD7,"#,##0.00"),"-","△")&amp;"】"))</f>
        <v>【264.97】</v>
      </c>
      <c r="BE6" s="36">
        <f>IF(BE7="",NA(),BE7)</f>
        <v>192.32</v>
      </c>
      <c r="BF6" s="36">
        <f t="shared" ref="BF6:BN6" si="7">IF(BF7="",NA(),BF7)</f>
        <v>174.82</v>
      </c>
      <c r="BG6" s="36">
        <f t="shared" si="7"/>
        <v>157.97</v>
      </c>
      <c r="BH6" s="36">
        <f t="shared" si="7"/>
        <v>90.36</v>
      </c>
      <c r="BI6" s="36">
        <f t="shared" si="7"/>
        <v>80.569999999999993</v>
      </c>
      <c r="BJ6" s="36">
        <f t="shared" si="7"/>
        <v>312.02999999999997</v>
      </c>
      <c r="BK6" s="36">
        <f t="shared" si="7"/>
        <v>307.45999999999998</v>
      </c>
      <c r="BL6" s="36">
        <f t="shared" si="7"/>
        <v>312.58</v>
      </c>
      <c r="BM6" s="36">
        <f t="shared" si="7"/>
        <v>370.12</v>
      </c>
      <c r="BN6" s="36">
        <f t="shared" si="7"/>
        <v>371.65</v>
      </c>
      <c r="BO6" s="35" t="str">
        <f>IF(BO7="","",IF(BO7="-","【-】","【"&amp;SUBSTITUTE(TEXT(BO7,"#,##0.00"),"-","△")&amp;"】"))</f>
        <v>【266.61】</v>
      </c>
      <c r="BP6" s="36">
        <f>IF(BP7="",NA(),BP7)</f>
        <v>139.09</v>
      </c>
      <c r="BQ6" s="36">
        <f t="shared" ref="BQ6:BY6" si="8">IF(BQ7="",NA(),BQ7)</f>
        <v>141.31</v>
      </c>
      <c r="BR6" s="36">
        <f t="shared" si="8"/>
        <v>143</v>
      </c>
      <c r="BS6" s="36">
        <f t="shared" si="8"/>
        <v>138.13999999999999</v>
      </c>
      <c r="BT6" s="36">
        <f t="shared" si="8"/>
        <v>147.77000000000001</v>
      </c>
      <c r="BU6" s="36">
        <f t="shared" si="8"/>
        <v>105.71</v>
      </c>
      <c r="BV6" s="36">
        <f t="shared" si="8"/>
        <v>106.01</v>
      </c>
      <c r="BW6" s="36">
        <f t="shared" si="8"/>
        <v>104.57</v>
      </c>
      <c r="BX6" s="36">
        <f t="shared" si="8"/>
        <v>100.42</v>
      </c>
      <c r="BY6" s="36">
        <f t="shared" si="8"/>
        <v>98.77</v>
      </c>
      <c r="BZ6" s="35" t="str">
        <f>IF(BZ7="","",IF(BZ7="-","【-】","【"&amp;SUBSTITUTE(TEXT(BZ7,"#,##0.00"),"-","△")&amp;"】"))</f>
        <v>【103.24】</v>
      </c>
      <c r="CA6" s="36">
        <f>IF(CA7="",NA(),CA7)</f>
        <v>95.71</v>
      </c>
      <c r="CB6" s="36">
        <f t="shared" ref="CB6:CJ6" si="9">IF(CB7="",NA(),CB7)</f>
        <v>94.49</v>
      </c>
      <c r="CC6" s="36">
        <f t="shared" si="9"/>
        <v>93.46</v>
      </c>
      <c r="CD6" s="36">
        <f t="shared" si="9"/>
        <v>96.92</v>
      </c>
      <c r="CE6" s="36">
        <f t="shared" si="9"/>
        <v>90.89</v>
      </c>
      <c r="CF6" s="36">
        <f t="shared" si="9"/>
        <v>162.15</v>
      </c>
      <c r="CG6" s="36">
        <f t="shared" si="9"/>
        <v>162.24</v>
      </c>
      <c r="CH6" s="36">
        <f t="shared" si="9"/>
        <v>165.47</v>
      </c>
      <c r="CI6" s="36">
        <f t="shared" si="9"/>
        <v>171.67</v>
      </c>
      <c r="CJ6" s="36">
        <f t="shared" si="9"/>
        <v>173.67</v>
      </c>
      <c r="CK6" s="35" t="str">
        <f>IF(CK7="","",IF(CK7="-","【-】","【"&amp;SUBSTITUTE(TEXT(CK7,"#,##0.00"),"-","△")&amp;"】"))</f>
        <v>【168.38】</v>
      </c>
      <c r="CL6" s="36">
        <f>IF(CL7="",NA(),CL7)</f>
        <v>57.29</v>
      </c>
      <c r="CM6" s="36">
        <f t="shared" ref="CM6:CU6" si="10">IF(CM7="",NA(),CM7)</f>
        <v>57.32</v>
      </c>
      <c r="CN6" s="36">
        <f t="shared" si="10"/>
        <v>56.14</v>
      </c>
      <c r="CO6" s="36">
        <f t="shared" si="10"/>
        <v>54.95</v>
      </c>
      <c r="CP6" s="36">
        <f t="shared" si="10"/>
        <v>54.19</v>
      </c>
      <c r="CQ6" s="36">
        <f t="shared" si="10"/>
        <v>59.34</v>
      </c>
      <c r="CR6" s="36">
        <f t="shared" si="10"/>
        <v>59.11</v>
      </c>
      <c r="CS6" s="36">
        <f t="shared" si="10"/>
        <v>59.74</v>
      </c>
      <c r="CT6" s="36">
        <f t="shared" si="10"/>
        <v>59.74</v>
      </c>
      <c r="CU6" s="36">
        <f t="shared" si="10"/>
        <v>59.67</v>
      </c>
      <c r="CV6" s="35" t="str">
        <f>IF(CV7="","",IF(CV7="-","【-】","【"&amp;SUBSTITUTE(TEXT(CV7,"#,##0.00"),"-","△")&amp;"】"))</f>
        <v>【60.00】</v>
      </c>
      <c r="CW6" s="36">
        <f>IF(CW7="",NA(),CW7)</f>
        <v>80.2</v>
      </c>
      <c r="CX6" s="36">
        <f t="shared" ref="CX6:DF6" si="11">IF(CX7="",NA(),CX7)</f>
        <v>80.319999999999993</v>
      </c>
      <c r="CY6" s="36">
        <f t="shared" si="11"/>
        <v>81.55</v>
      </c>
      <c r="CZ6" s="36">
        <f t="shared" si="11"/>
        <v>82.94</v>
      </c>
      <c r="DA6" s="36">
        <f t="shared" si="11"/>
        <v>82.57</v>
      </c>
      <c r="DB6" s="36">
        <f t="shared" si="11"/>
        <v>87.74</v>
      </c>
      <c r="DC6" s="36">
        <f t="shared" si="11"/>
        <v>87.91</v>
      </c>
      <c r="DD6" s="36">
        <f t="shared" si="11"/>
        <v>87.28</v>
      </c>
      <c r="DE6" s="36">
        <f t="shared" si="11"/>
        <v>84.8</v>
      </c>
      <c r="DF6" s="36">
        <f t="shared" si="11"/>
        <v>84.6</v>
      </c>
      <c r="DG6" s="35" t="str">
        <f>IF(DG7="","",IF(DG7="-","【-】","【"&amp;SUBSTITUTE(TEXT(DG7,"#,##0.00"),"-","△")&amp;"】"))</f>
        <v>【89.80】</v>
      </c>
      <c r="DH6" s="36">
        <f>IF(DH7="",NA(),DH7)</f>
        <v>44.27</v>
      </c>
      <c r="DI6" s="36">
        <f t="shared" ref="DI6:DQ6" si="12">IF(DI7="",NA(),DI7)</f>
        <v>46.17</v>
      </c>
      <c r="DJ6" s="36">
        <f t="shared" si="12"/>
        <v>47.73</v>
      </c>
      <c r="DK6" s="36">
        <f t="shared" si="12"/>
        <v>49.04</v>
      </c>
      <c r="DL6" s="36">
        <f t="shared" si="12"/>
        <v>50.35</v>
      </c>
      <c r="DM6" s="36">
        <f t="shared" si="12"/>
        <v>46.27</v>
      </c>
      <c r="DN6" s="36">
        <f t="shared" si="12"/>
        <v>46.88</v>
      </c>
      <c r="DO6" s="36">
        <f t="shared" si="12"/>
        <v>46.94</v>
      </c>
      <c r="DP6" s="36">
        <f t="shared" si="12"/>
        <v>47.66</v>
      </c>
      <c r="DQ6" s="36">
        <f t="shared" si="12"/>
        <v>48.17</v>
      </c>
      <c r="DR6" s="35" t="str">
        <f>IF(DR7="","",IF(DR7="-","【-】","【"&amp;SUBSTITUTE(TEXT(DR7,"#,##0.00"),"-","△")&amp;"】"))</f>
        <v>【49.59】</v>
      </c>
      <c r="DS6" s="36">
        <f>IF(DS7="",NA(),DS7)</f>
        <v>10.220000000000001</v>
      </c>
      <c r="DT6" s="36">
        <f t="shared" ref="DT6:EB6" si="13">IF(DT7="",NA(),DT7)</f>
        <v>9.33</v>
      </c>
      <c r="DU6" s="36">
        <f t="shared" si="13"/>
        <v>9.59</v>
      </c>
      <c r="DV6" s="36">
        <f t="shared" si="13"/>
        <v>9.32</v>
      </c>
      <c r="DW6" s="36">
        <f t="shared" si="13"/>
        <v>10.65</v>
      </c>
      <c r="DX6" s="36">
        <f t="shared" si="13"/>
        <v>10.93</v>
      </c>
      <c r="DY6" s="36">
        <f t="shared" si="13"/>
        <v>13.39</v>
      </c>
      <c r="DZ6" s="36">
        <f t="shared" si="13"/>
        <v>14.48</v>
      </c>
      <c r="EA6" s="36">
        <f t="shared" si="13"/>
        <v>15.1</v>
      </c>
      <c r="EB6" s="36">
        <f t="shared" si="13"/>
        <v>17.12</v>
      </c>
      <c r="EC6" s="35" t="str">
        <f>IF(EC7="","",IF(EC7="-","【-】","【"&amp;SUBSTITUTE(TEXT(EC7,"#,##0.00"),"-","△")&amp;"】"))</f>
        <v>【19.44】</v>
      </c>
      <c r="ED6" s="36">
        <f>IF(ED7="",NA(),ED7)</f>
        <v>1.68</v>
      </c>
      <c r="EE6" s="36">
        <f t="shared" ref="EE6:EM6" si="14">IF(EE7="",NA(),EE7)</f>
        <v>0.76</v>
      </c>
      <c r="EF6" s="36">
        <f t="shared" si="14"/>
        <v>0.76</v>
      </c>
      <c r="EG6" s="36">
        <f t="shared" si="14"/>
        <v>0.72</v>
      </c>
      <c r="EH6" s="36">
        <f t="shared" si="14"/>
        <v>0.73</v>
      </c>
      <c r="EI6" s="36">
        <f t="shared" si="14"/>
        <v>0.71</v>
      </c>
      <c r="EJ6" s="36">
        <f t="shared" si="14"/>
        <v>0.71</v>
      </c>
      <c r="EK6" s="36">
        <f t="shared" si="14"/>
        <v>0.75</v>
      </c>
      <c r="EL6" s="36">
        <f t="shared" si="14"/>
        <v>0.57999999999999996</v>
      </c>
      <c r="EM6" s="36">
        <f t="shared" si="14"/>
        <v>0.54</v>
      </c>
      <c r="EN6" s="35" t="str">
        <f>IF(EN7="","",IF(EN7="-","【-】","【"&amp;SUBSTITUTE(TEXT(EN7,"#,##0.00"),"-","△")&amp;"】"))</f>
        <v>【0.68】</v>
      </c>
    </row>
    <row r="7" spans="1:144" s="37" customFormat="1" x14ac:dyDescent="0.2">
      <c r="A7" s="29"/>
      <c r="B7" s="38">
        <v>2019</v>
      </c>
      <c r="C7" s="38">
        <v>222208</v>
      </c>
      <c r="D7" s="38">
        <v>46</v>
      </c>
      <c r="E7" s="38">
        <v>1</v>
      </c>
      <c r="F7" s="38">
        <v>0</v>
      </c>
      <c r="G7" s="38">
        <v>1</v>
      </c>
      <c r="H7" s="38" t="s">
        <v>93</v>
      </c>
      <c r="I7" s="38" t="s">
        <v>94</v>
      </c>
      <c r="J7" s="38" t="s">
        <v>95</v>
      </c>
      <c r="K7" s="38" t="s">
        <v>96</v>
      </c>
      <c r="L7" s="38" t="s">
        <v>97</v>
      </c>
      <c r="M7" s="38" t="s">
        <v>98</v>
      </c>
      <c r="N7" s="39" t="s">
        <v>99</v>
      </c>
      <c r="O7" s="39">
        <v>94.36</v>
      </c>
      <c r="P7" s="39">
        <v>96.1</v>
      </c>
      <c r="Q7" s="39">
        <v>2475</v>
      </c>
      <c r="R7" s="39">
        <v>51552</v>
      </c>
      <c r="S7" s="39">
        <v>138.12</v>
      </c>
      <c r="T7" s="39">
        <v>373.24</v>
      </c>
      <c r="U7" s="39">
        <v>49343</v>
      </c>
      <c r="V7" s="39">
        <v>27.31</v>
      </c>
      <c r="W7" s="39">
        <v>1806.77</v>
      </c>
      <c r="X7" s="39">
        <v>136.91999999999999</v>
      </c>
      <c r="Y7" s="39">
        <v>139.32</v>
      </c>
      <c r="Z7" s="39">
        <v>140.47</v>
      </c>
      <c r="AA7" s="39">
        <v>136.27000000000001</v>
      </c>
      <c r="AB7" s="39">
        <v>142.62</v>
      </c>
      <c r="AC7" s="39">
        <v>112.69</v>
      </c>
      <c r="AD7" s="39">
        <v>113.16</v>
      </c>
      <c r="AE7" s="39">
        <v>112.15</v>
      </c>
      <c r="AF7" s="39">
        <v>110.66</v>
      </c>
      <c r="AG7" s="39">
        <v>109.01</v>
      </c>
      <c r="AH7" s="39">
        <v>112.01</v>
      </c>
      <c r="AI7" s="39">
        <v>0</v>
      </c>
      <c r="AJ7" s="39">
        <v>0</v>
      </c>
      <c r="AK7" s="39">
        <v>0</v>
      </c>
      <c r="AL7" s="39">
        <v>0</v>
      </c>
      <c r="AM7" s="39">
        <v>0</v>
      </c>
      <c r="AN7" s="39">
        <v>0.54</v>
      </c>
      <c r="AO7" s="39">
        <v>0.68</v>
      </c>
      <c r="AP7" s="39">
        <v>1</v>
      </c>
      <c r="AQ7" s="39">
        <v>2.74</v>
      </c>
      <c r="AR7" s="39">
        <v>3.7</v>
      </c>
      <c r="AS7" s="39">
        <v>1.08</v>
      </c>
      <c r="AT7" s="39">
        <v>1207.03</v>
      </c>
      <c r="AU7" s="39">
        <v>1302.9100000000001</v>
      </c>
      <c r="AV7" s="39">
        <v>1544.69</v>
      </c>
      <c r="AW7" s="39">
        <v>2169.52</v>
      </c>
      <c r="AX7" s="39">
        <v>2029.7</v>
      </c>
      <c r="AY7" s="39">
        <v>346.59</v>
      </c>
      <c r="AZ7" s="39">
        <v>357.82</v>
      </c>
      <c r="BA7" s="39">
        <v>355.5</v>
      </c>
      <c r="BB7" s="39">
        <v>366.03</v>
      </c>
      <c r="BC7" s="39">
        <v>365.18</v>
      </c>
      <c r="BD7" s="39">
        <v>264.97000000000003</v>
      </c>
      <c r="BE7" s="39">
        <v>192.32</v>
      </c>
      <c r="BF7" s="39">
        <v>174.82</v>
      </c>
      <c r="BG7" s="39">
        <v>157.97</v>
      </c>
      <c r="BH7" s="39">
        <v>90.36</v>
      </c>
      <c r="BI7" s="39">
        <v>80.569999999999993</v>
      </c>
      <c r="BJ7" s="39">
        <v>312.02999999999997</v>
      </c>
      <c r="BK7" s="39">
        <v>307.45999999999998</v>
      </c>
      <c r="BL7" s="39">
        <v>312.58</v>
      </c>
      <c r="BM7" s="39">
        <v>370.12</v>
      </c>
      <c r="BN7" s="39">
        <v>371.65</v>
      </c>
      <c r="BO7" s="39">
        <v>266.61</v>
      </c>
      <c r="BP7" s="39">
        <v>139.09</v>
      </c>
      <c r="BQ7" s="39">
        <v>141.31</v>
      </c>
      <c r="BR7" s="39">
        <v>143</v>
      </c>
      <c r="BS7" s="39">
        <v>138.13999999999999</v>
      </c>
      <c r="BT7" s="39">
        <v>147.77000000000001</v>
      </c>
      <c r="BU7" s="39">
        <v>105.71</v>
      </c>
      <c r="BV7" s="39">
        <v>106.01</v>
      </c>
      <c r="BW7" s="39">
        <v>104.57</v>
      </c>
      <c r="BX7" s="39">
        <v>100.42</v>
      </c>
      <c r="BY7" s="39">
        <v>98.77</v>
      </c>
      <c r="BZ7" s="39">
        <v>103.24</v>
      </c>
      <c r="CA7" s="39">
        <v>95.71</v>
      </c>
      <c r="CB7" s="39">
        <v>94.49</v>
      </c>
      <c r="CC7" s="39">
        <v>93.46</v>
      </c>
      <c r="CD7" s="39">
        <v>96.92</v>
      </c>
      <c r="CE7" s="39">
        <v>90.89</v>
      </c>
      <c r="CF7" s="39">
        <v>162.15</v>
      </c>
      <c r="CG7" s="39">
        <v>162.24</v>
      </c>
      <c r="CH7" s="39">
        <v>165.47</v>
      </c>
      <c r="CI7" s="39">
        <v>171.67</v>
      </c>
      <c r="CJ7" s="39">
        <v>173.67</v>
      </c>
      <c r="CK7" s="39">
        <v>168.38</v>
      </c>
      <c r="CL7" s="39">
        <v>57.29</v>
      </c>
      <c r="CM7" s="39">
        <v>57.32</v>
      </c>
      <c r="CN7" s="39">
        <v>56.14</v>
      </c>
      <c r="CO7" s="39">
        <v>54.95</v>
      </c>
      <c r="CP7" s="39">
        <v>54.19</v>
      </c>
      <c r="CQ7" s="39">
        <v>59.34</v>
      </c>
      <c r="CR7" s="39">
        <v>59.11</v>
      </c>
      <c r="CS7" s="39">
        <v>59.74</v>
      </c>
      <c r="CT7" s="39">
        <v>59.74</v>
      </c>
      <c r="CU7" s="39">
        <v>59.67</v>
      </c>
      <c r="CV7" s="39">
        <v>60</v>
      </c>
      <c r="CW7" s="39">
        <v>80.2</v>
      </c>
      <c r="CX7" s="39">
        <v>80.319999999999993</v>
      </c>
      <c r="CY7" s="39">
        <v>81.55</v>
      </c>
      <c r="CZ7" s="39">
        <v>82.94</v>
      </c>
      <c r="DA7" s="39">
        <v>82.57</v>
      </c>
      <c r="DB7" s="39">
        <v>87.74</v>
      </c>
      <c r="DC7" s="39">
        <v>87.91</v>
      </c>
      <c r="DD7" s="39">
        <v>87.28</v>
      </c>
      <c r="DE7" s="39">
        <v>84.8</v>
      </c>
      <c r="DF7" s="39">
        <v>84.6</v>
      </c>
      <c r="DG7" s="39">
        <v>89.8</v>
      </c>
      <c r="DH7" s="39">
        <v>44.27</v>
      </c>
      <c r="DI7" s="39">
        <v>46.17</v>
      </c>
      <c r="DJ7" s="39">
        <v>47.73</v>
      </c>
      <c r="DK7" s="39">
        <v>49.04</v>
      </c>
      <c r="DL7" s="39">
        <v>50.35</v>
      </c>
      <c r="DM7" s="39">
        <v>46.27</v>
      </c>
      <c r="DN7" s="39">
        <v>46.88</v>
      </c>
      <c r="DO7" s="39">
        <v>46.94</v>
      </c>
      <c r="DP7" s="39">
        <v>47.66</v>
      </c>
      <c r="DQ7" s="39">
        <v>48.17</v>
      </c>
      <c r="DR7" s="39">
        <v>49.59</v>
      </c>
      <c r="DS7" s="39">
        <v>10.220000000000001</v>
      </c>
      <c r="DT7" s="39">
        <v>9.33</v>
      </c>
      <c r="DU7" s="39">
        <v>9.59</v>
      </c>
      <c r="DV7" s="39">
        <v>9.32</v>
      </c>
      <c r="DW7" s="39">
        <v>10.65</v>
      </c>
      <c r="DX7" s="39">
        <v>10.93</v>
      </c>
      <c r="DY7" s="39">
        <v>13.39</v>
      </c>
      <c r="DZ7" s="39">
        <v>14.48</v>
      </c>
      <c r="EA7" s="39">
        <v>15.1</v>
      </c>
      <c r="EB7" s="39">
        <v>17.12</v>
      </c>
      <c r="EC7" s="39">
        <v>19.440000000000001</v>
      </c>
      <c r="ED7" s="39">
        <v>1.68</v>
      </c>
      <c r="EE7" s="39">
        <v>0.76</v>
      </c>
      <c r="EF7" s="39">
        <v>0.76</v>
      </c>
      <c r="EG7" s="39">
        <v>0.72</v>
      </c>
      <c r="EH7" s="39">
        <v>0.73</v>
      </c>
      <c r="EI7" s="39">
        <v>0.71</v>
      </c>
      <c r="EJ7" s="39">
        <v>0.71</v>
      </c>
      <c r="EK7" s="39">
        <v>0.75</v>
      </c>
      <c r="EL7" s="39">
        <v>0.57999999999999996</v>
      </c>
      <c r="EM7" s="39">
        <v>0.54</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109</v>
      </c>
      <c r="E13" t="s">
        <v>107</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伊倉　佑哉</cp:lastModifiedBy>
  <cp:lastPrinted>2021-01-25T02:21:32Z</cp:lastPrinted>
  <dcterms:created xsi:type="dcterms:W3CDTF">2020-12-04T02:09:36Z</dcterms:created>
  <dcterms:modified xsi:type="dcterms:W3CDTF">2021-01-25T02:29:13Z</dcterms:modified>
  <cp:category/>
</cp:coreProperties>
</file>