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水道\下水道\管理係\調査報告\市役所関連部署調査\財政課調査\R2\210113経営比較分析表\"/>
    </mc:Choice>
  </mc:AlternateContent>
  <xr:revisionPtr revIDLastSave="0" documentId="13_ncr:1_{BED2EA48-2697-45C9-A018-95E58A6772D4}" xr6:coauthVersionLast="43" xr6:coauthVersionMax="43" xr10:uidLastSave="{00000000-0000-0000-0000-000000000000}"/>
  <workbookProtection workbookAlgorithmName="SHA-512" workbookHashValue="62RLptyCf4ZccXg2DTuqEjJLOBbXk/15O88SYyS9MljbZsEnP80pQC8KEMdRrnPGKJ/t1CSAsv0aYNaWAVyzKQ==" workbookSaltValue="GvcVzVR7aD6qAdOdsMQBdg=="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<sst xmlns="http://schemas.openxmlformats.org/spreadsheetml/2006/main" count="299" uniqueCount="116">
  <si>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</si>
  <si>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</si>
  <si>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</si>
  <si>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</si>
  <si>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</si>
  <si>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</si>
  <si>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</si>
  <si>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</si>
  <si>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</si>
  <si>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</si>
  <si>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</si>
  <si>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</si>
  <si>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</si>
  <si>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</si>
  <si>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</si>
  <si>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</si>
  <si>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</si>
  <si>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</si>
  <si>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</si>
  <si>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</si>
  <si>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</si>
  <si>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</si>
  <si>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</si>
  <si>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</si>
  <si>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</si>
  <si>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</si>
  <si>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</si>
  <si>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</si>
  <si>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</si>
  <si>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</si>
  <si>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</si>
  <si>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</si>
  <si>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</si>
  <si>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</si>
  <si>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</si>
  <si>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</si>
  <si>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</si>
  <si>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</si>
  <si>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</si>
  <si>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</si>
  <si>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</si>
  <si>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</si>
  <si>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</si>
  <si>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</si>
  <si>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</si>
  <si>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</si>
  <si>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</si>
  <si>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</si>
  <si>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</si>
  <si>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</si>
  <si>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</si>
  <si>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</si>
  <si>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</si>
  <si>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</si>
  <si>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</si>
  <si>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</si>
  <si>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</si>
  <si>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</si>
  <si>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</si>
  <si>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</si>
  <si>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</si>
  <si>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</si>
  <si>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</si>
  <si>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</si>
  <si>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</si>
  <si>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</si>
  <si>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</si>
  <si>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</si>
  <si>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</si>
  <si>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</si>
  <si>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</si>
  <si>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</si>
  <si>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</si>
  <si>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</si>
  <si>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</si>
  <si>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</si>
  <si>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</si>
  <si>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</si>
  <si>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</si>
  <si>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</si>
  <si>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</si>
  <si>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</si>
  <si>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</si>
  <si>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</si>
  <si>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</si>
  <si>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</si>
  <si>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</si>
  <si>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</si>
  <si>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</si>
  <si>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</si>
  <si>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</si>
  <si>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</si>
  <si>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</si>
  <si>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</si>
  <si>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</si>
  <si>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</si>
  <si>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</si>
  <si>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</si>
  <si>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</si>
  <si>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</si>
  <si>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</si>
  <si>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</si>
  <si>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</si>
  <si>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</si>
  <si>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</si>
  <si>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</si>
  <si>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</si>
  <si>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</si>
  <si>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</si>
  <si>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</si>
  <si>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</si>
  <si>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</si>
  <si>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</si>
  <si>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裾野市下水道事業は、平成３年度から資本費投資を開始しており、老朽管（法定耐用年数に近づいている管）は現時点ではありません。
　有形固定資産減価償却率については、公営企業会計移行２年目であり、事業計画の概成に至るまで償却対象資産の取得及び減価償却を重ねていくため、数値は上昇していきます。また、老朽化の対象となる管渠は現時点では存在しないが、今後策定予定のストックマネジメント計画を基に管路施設の改築事業を進めていきます。</t>
    <rPh sb="1" eb="4">
      <t>スソノシ</t>
    </rPh>
    <rPh sb="4" eb="7">
      <t>ゲスイドウ</t>
    </rPh>
    <rPh sb="7" eb="9">
      <t>ジギョウ</t>
    </rPh>
    <rPh sb="11" eb="13">
      <t>ヘイセイ</t>
    </rPh>
    <rPh sb="14" eb="16">
      <t>ネンド</t>
    </rPh>
    <rPh sb="18" eb="20">
      <t>シホン</t>
    </rPh>
    <rPh sb="20" eb="21">
      <t>ヒ</t>
    </rPh>
    <rPh sb="21" eb="23">
      <t>トウシ</t>
    </rPh>
    <rPh sb="24" eb="26">
      <t>カイシ</t>
    </rPh>
    <rPh sb="31" eb="33">
      <t>ロウキュウ</t>
    </rPh>
    <rPh sb="33" eb="34">
      <t>カン</t>
    </rPh>
    <rPh sb="35" eb="37">
      <t>ホウテイ</t>
    </rPh>
    <rPh sb="37" eb="39">
      <t>タイヨウ</t>
    </rPh>
    <rPh sb="39" eb="41">
      <t>ネンスウ</t>
    </rPh>
    <rPh sb="42" eb="43">
      <t>チカ</t>
    </rPh>
    <rPh sb="48" eb="49">
      <t>カン</t>
    </rPh>
    <rPh sb="51" eb="54">
      <t>ゲンジテン</t>
    </rPh>
    <rPh sb="64" eb="68">
      <t>ユウケイコテイ</t>
    </rPh>
    <rPh sb="68" eb="70">
      <t>シサン</t>
    </rPh>
    <rPh sb="70" eb="74">
      <t>ゲンカショウキャク</t>
    </rPh>
    <rPh sb="74" eb="75">
      <t>リツ</t>
    </rPh>
    <rPh sb="81" eb="87">
      <t>コウエイキギョウカイケイ</t>
    </rPh>
    <rPh sb="87" eb="89">
      <t>イコウ</t>
    </rPh>
    <rPh sb="90" eb="92">
      <t>ネンメ</t>
    </rPh>
    <rPh sb="96" eb="98">
      <t>ジギョウ</t>
    </rPh>
    <rPh sb="98" eb="100">
      <t>ケイカク</t>
    </rPh>
    <rPh sb="101" eb="103">
      <t>ガイセイ</t>
    </rPh>
    <rPh sb="104" eb="105">
      <t>イタ</t>
    </rPh>
    <rPh sb="108" eb="110">
      <t>ショウキャク</t>
    </rPh>
    <rPh sb="110" eb="112">
      <t>タイショウ</t>
    </rPh>
    <rPh sb="112" eb="114">
      <t>シサン</t>
    </rPh>
    <rPh sb="115" eb="117">
      <t>シュトク</t>
    </rPh>
    <rPh sb="117" eb="118">
      <t>オヨ</t>
    </rPh>
    <rPh sb="119" eb="123">
      <t>ゲンカショウキャク</t>
    </rPh>
    <rPh sb="124" eb="125">
      <t>カサ</t>
    </rPh>
    <rPh sb="132" eb="134">
      <t>スウチ</t>
    </rPh>
    <rPh sb="135" eb="137">
      <t>ジョウショウ</t>
    </rPh>
    <rPh sb="147" eb="150">
      <t>ロウキュウカ</t>
    </rPh>
    <rPh sb="151" eb="153">
      <t>タイショウ</t>
    </rPh>
    <rPh sb="156" eb="158">
      <t>カンキョ</t>
    </rPh>
    <rPh sb="159" eb="162">
      <t>ゲンジテン</t>
    </rPh>
    <rPh sb="164" eb="166">
      <t>ソンザイ</t>
    </rPh>
    <rPh sb="171" eb="173">
      <t>コンゴ</t>
    </rPh>
    <rPh sb="173" eb="175">
      <t>サクテイ</t>
    </rPh>
    <rPh sb="175" eb="177">
      <t>ヨテイ</t>
    </rPh>
    <rPh sb="188" eb="190">
      <t>ケイカク</t>
    </rPh>
    <rPh sb="191" eb="192">
      <t>モト</t>
    </rPh>
    <rPh sb="193" eb="195">
      <t>カンロ</t>
    </rPh>
    <rPh sb="195" eb="197">
      <t>シセツ</t>
    </rPh>
    <rPh sb="198" eb="200">
      <t>カイチク</t>
    </rPh>
    <rPh sb="200" eb="202">
      <t>ジギョウ</t>
    </rPh>
    <rPh sb="203" eb="204">
      <t>スス</t>
    </rPh>
    <phoneticPr fontId="4"/>
  </si>
  <si>
    <t>　下水道事業は、平成30年度より公営企業会計に移行し２回目の決算となり、前年度の数値と比較・検証が可能になりました。主な課題として、経費回収率が低いことや一般会計からの繰入金に依存している割合が高いことが挙げられます。これらの厳しい経営環境を改善するため、令和元年度末に経営戦略（投資・財政計画）を策定しました。令和２年度以降は、外部委員会を交えた上で経営戦略の計画値と当該年度の決算値を比較・検証し、PDCAサイクルを継続することで将来に向けた持続可能な経営を図ります。また、事業計画に基づく計画的な管路の整備やストックマネジメント計画に基づく管路等の改築を進めると共に、使用料水準の適正化を検討し、安定的な使用料収入を確保することで、健全な下水道経営を目指します。</t>
    <rPh sb="8" eb="10">
      <t>ヘイセイ</t>
    </rPh>
    <rPh sb="12" eb="14">
      <t>ネンド</t>
    </rPh>
    <rPh sb="16" eb="18">
      <t>コウエイ</t>
    </rPh>
    <rPh sb="27" eb="29">
      <t>カイメ</t>
    </rPh>
    <rPh sb="30" eb="32">
      <t>ケッサン</t>
    </rPh>
    <rPh sb="36" eb="39">
      <t>ゼンネンド</t>
    </rPh>
    <rPh sb="40" eb="42">
      <t>スウチ</t>
    </rPh>
    <rPh sb="43" eb="45">
      <t>ヒカク</t>
    </rPh>
    <rPh sb="46" eb="48">
      <t>ケンショウ</t>
    </rPh>
    <rPh sb="133" eb="134">
      <t>マツ</t>
    </rPh>
    <rPh sb="156" eb="158">
      <t>レイワ</t>
    </rPh>
    <rPh sb="159" eb="161">
      <t>ネンド</t>
    </rPh>
    <rPh sb="161" eb="163">
      <t>イコウ</t>
    </rPh>
    <rPh sb="165" eb="167">
      <t>ガイブ</t>
    </rPh>
    <rPh sb="167" eb="170">
      <t>イインカイ</t>
    </rPh>
    <rPh sb="171" eb="172">
      <t>マジ</t>
    </rPh>
    <rPh sb="174" eb="175">
      <t>ウエ</t>
    </rPh>
    <rPh sb="176" eb="180">
      <t>ケイエイセンリャク</t>
    </rPh>
    <rPh sb="181" eb="183">
      <t>ケイカク</t>
    </rPh>
    <rPh sb="183" eb="184">
      <t>チ</t>
    </rPh>
    <rPh sb="185" eb="187">
      <t>トウガイ</t>
    </rPh>
    <rPh sb="187" eb="189">
      <t>ネンド</t>
    </rPh>
    <rPh sb="190" eb="192">
      <t>ケッサン</t>
    </rPh>
    <rPh sb="192" eb="193">
      <t>チ</t>
    </rPh>
    <rPh sb="194" eb="196">
      <t>ヒカク</t>
    </rPh>
    <rPh sb="197" eb="199">
      <t>ケンショウ</t>
    </rPh>
    <rPh sb="210" eb="212">
      <t>ケイゾク</t>
    </rPh>
    <rPh sb="217" eb="219">
      <t>ショウライ</t>
    </rPh>
    <rPh sb="220" eb="221">
      <t>ム</t>
    </rPh>
    <rPh sb="223" eb="225">
      <t>ジゾク</t>
    </rPh>
    <rPh sb="225" eb="227">
      <t>カノウ</t>
    </rPh>
    <phoneticPr fontId="4"/>
  </si>
  <si>
    <t>　平成30年度より地方公営企業会計へ移行し、２年が経過しました。そのため、数値は２年度分のみとなっています。
　経常収支比率は、類似団体や全国平均より低いが、100％を超えており収支の均衡は保たれています。流動比率は、類似団体や全国平均より下回っています。要因は、流動負債の企業債償還金が流動資産の現金を上回っているためで、令和４年度の償還金のピークを過ぎるまでは、20～30％で推移する見込みです。企業債残高対事業規模比率は、類似団体や全国平均を上回っており、使用料収入に対する企業債残高の割合が高いことを表しています。今後は、当該値を抑えるために使用料水準の適正化を検討します。経費回収率は、類似団体や全国平均を下回っており、汚水処理にかかる費用が使用料以外の収入（一般会計からの繰入金）により賄われていることを表しています。今後は、安定的な使用料収入を確保するため、使用料水準の適正化を図り100％を目指します。汚水処理原価は、類似団体や全国平均と比べて汚水処理に要するコストが高いことを表しています。事業計画に基づき未整備区域の解消を進め、有収水量の増加を図ります。施設利用率は、流域下水道による広域処理であり市単独施設を有していないため当該値は「－」です。水洗化率は、類似団体と全国平均の間に位置しています。水洗化率の向上は、使用料収入の確保につながるため、引き続き未接続世帯への普及啓発活動を実施します。</t>
    <rPh sb="1" eb="3">
      <t>ヘイセイ</t>
    </rPh>
    <rPh sb="5" eb="7">
      <t>ネンド</t>
    </rPh>
    <rPh sb="9" eb="15">
      <t>チホウコウエイキギョウ</t>
    </rPh>
    <rPh sb="15" eb="17">
      <t>カイケイ</t>
    </rPh>
    <rPh sb="18" eb="20">
      <t>イコウ</t>
    </rPh>
    <rPh sb="23" eb="24">
      <t>ネン</t>
    </rPh>
    <rPh sb="25" eb="27">
      <t>ケイカ</t>
    </rPh>
    <rPh sb="37" eb="39">
      <t>スウチ</t>
    </rPh>
    <rPh sb="41" eb="43">
      <t>ネンド</t>
    </rPh>
    <rPh sb="43" eb="44">
      <t>ブン</t>
    </rPh>
    <rPh sb="56" eb="58">
      <t>ケイジョウ</t>
    </rPh>
    <rPh sb="58" eb="60">
      <t>シュウシ</t>
    </rPh>
    <rPh sb="60" eb="62">
      <t>ヒリツ</t>
    </rPh>
    <rPh sb="64" eb="66">
      <t>ルイジ</t>
    </rPh>
    <rPh sb="66" eb="68">
      <t>ダンタイ</t>
    </rPh>
    <rPh sb="69" eb="71">
      <t>ゼンコク</t>
    </rPh>
    <rPh sb="71" eb="73">
      <t>ヘイキン</t>
    </rPh>
    <rPh sb="75" eb="76">
      <t>ヒク</t>
    </rPh>
    <rPh sb="84" eb="85">
      <t>コ</t>
    </rPh>
    <rPh sb="89" eb="91">
      <t>シュウシ</t>
    </rPh>
    <rPh sb="92" eb="94">
      <t>キンコウ</t>
    </rPh>
    <rPh sb="95" eb="96">
      <t>タモ</t>
    </rPh>
    <rPh sb="103" eb="105">
      <t>リュウドウ</t>
    </rPh>
    <rPh sb="105" eb="107">
      <t>ヒリツ</t>
    </rPh>
    <rPh sb="109" eb="113">
      <t>ルイジダンタイ</t>
    </rPh>
    <rPh sb="114" eb="116">
      <t>ゼンコク</t>
    </rPh>
    <rPh sb="116" eb="118">
      <t>ヘイキン</t>
    </rPh>
    <rPh sb="120" eb="122">
      <t>シタマワ</t>
    </rPh>
    <rPh sb="128" eb="130">
      <t>ヨウイン</t>
    </rPh>
    <rPh sb="132" eb="134">
      <t>リュウドウ</t>
    </rPh>
    <rPh sb="134" eb="136">
      <t>フサイ</t>
    </rPh>
    <rPh sb="137" eb="143">
      <t>キギョウサイショウカンキン</t>
    </rPh>
    <rPh sb="144" eb="146">
      <t>リュウドウ</t>
    </rPh>
    <rPh sb="146" eb="148">
      <t>シサン</t>
    </rPh>
    <rPh sb="149" eb="151">
      <t>ゲンキン</t>
    </rPh>
    <rPh sb="152" eb="154">
      <t>ウワマワ</t>
    </rPh>
    <rPh sb="162" eb="164">
      <t>レイワ</t>
    </rPh>
    <rPh sb="165" eb="167">
      <t>ネンド</t>
    </rPh>
    <rPh sb="168" eb="170">
      <t>ショウカン</t>
    </rPh>
    <rPh sb="170" eb="171">
      <t>キン</t>
    </rPh>
    <rPh sb="176" eb="177">
      <t>ス</t>
    </rPh>
    <rPh sb="190" eb="192">
      <t>スイイ</t>
    </rPh>
    <rPh sb="194" eb="196">
      <t>ミコ</t>
    </rPh>
    <rPh sb="200" eb="203">
      <t>キギョウサイ</t>
    </rPh>
    <rPh sb="203" eb="205">
      <t>ザンダカ</t>
    </rPh>
    <rPh sb="205" eb="206">
      <t>タイ</t>
    </rPh>
    <rPh sb="214" eb="218">
      <t>ルイジダンタイ</t>
    </rPh>
    <rPh sb="219" eb="221">
      <t>ゼンコク</t>
    </rPh>
    <rPh sb="221" eb="223">
      <t>ヘイキン</t>
    </rPh>
    <rPh sb="224" eb="226">
      <t>ウワマワ</t>
    </rPh>
    <rPh sb="231" eb="234">
      <t>シヨウリョウ</t>
    </rPh>
    <rPh sb="234" eb="236">
      <t>シュウニュウ</t>
    </rPh>
    <rPh sb="237" eb="238">
      <t>タイ</t>
    </rPh>
    <rPh sb="240" eb="245">
      <t>キギョウサイザンダカ</t>
    </rPh>
    <rPh sb="246" eb="248">
      <t>ワリアイ</t>
    </rPh>
    <rPh sb="249" eb="250">
      <t>タカ</t>
    </rPh>
    <rPh sb="254" eb="255">
      <t>アラワ</t>
    </rPh>
    <rPh sb="261" eb="263">
      <t>コンゴ</t>
    </rPh>
    <rPh sb="265" eb="267">
      <t>トウガイ</t>
    </rPh>
    <rPh sb="267" eb="268">
      <t>チ</t>
    </rPh>
    <rPh sb="269" eb="270">
      <t>オサ</t>
    </rPh>
    <rPh sb="275" eb="280">
      <t>シヨウリョウスイジュン</t>
    </rPh>
    <rPh sb="281" eb="284">
      <t>テキセイカ</t>
    </rPh>
    <rPh sb="285" eb="287">
      <t>ケントウ</t>
    </rPh>
    <rPh sb="291" eb="293">
      <t>ケイヒ</t>
    </rPh>
    <rPh sb="293" eb="295">
      <t>カイシュウ</t>
    </rPh>
    <rPh sb="295" eb="296">
      <t>リツ</t>
    </rPh>
    <rPh sb="298" eb="302">
      <t>ルイジダンタイ</t>
    </rPh>
    <rPh sb="303" eb="305">
      <t>ゼンコク</t>
    </rPh>
    <rPh sb="305" eb="307">
      <t>ヘイキン</t>
    </rPh>
    <rPh sb="308" eb="310">
      <t>シタマワ</t>
    </rPh>
    <rPh sb="315" eb="317">
      <t>オスイ</t>
    </rPh>
    <rPh sb="317" eb="319">
      <t>ショリ</t>
    </rPh>
    <rPh sb="323" eb="325">
      <t>ヒヨウ</t>
    </rPh>
    <rPh sb="326" eb="329">
      <t>シヨウリョウ</t>
    </rPh>
    <rPh sb="329" eb="331">
      <t>イガイ</t>
    </rPh>
    <rPh sb="332" eb="334">
      <t>シュウニュウ</t>
    </rPh>
    <rPh sb="335" eb="337">
      <t>イッパンカ</t>
    </rPh>
    <rPh sb="337" eb="339">
      <t>イケイ</t>
    </rPh>
    <rPh sb="342" eb="345">
      <t>クリイレキン</t>
    </rPh>
    <rPh sb="349" eb="350">
      <t>マカナ</t>
    </rPh>
    <rPh sb="358" eb="359">
      <t>アラワ</t>
    </rPh>
    <rPh sb="365" eb="367">
      <t>コンゴ</t>
    </rPh>
    <rPh sb="369" eb="372">
      <t>アンテイテキ</t>
    </rPh>
    <rPh sb="373" eb="376">
      <t>シヨウリョウ</t>
    </rPh>
    <rPh sb="376" eb="378">
      <t>シュウニュウ</t>
    </rPh>
    <rPh sb="379" eb="381">
      <t>カクホ</t>
    </rPh>
    <rPh sb="386" eb="391">
      <t>シヨウリョウスイジュン</t>
    </rPh>
    <rPh sb="392" eb="395">
      <t>テキセイカ</t>
    </rPh>
    <rPh sb="396" eb="397">
      <t>ハカ</t>
    </rPh>
    <rPh sb="403" eb="405">
      <t>メザ</t>
    </rPh>
    <rPh sb="409" eb="411">
      <t>オスイ</t>
    </rPh>
    <rPh sb="411" eb="413">
      <t>ショリ</t>
    </rPh>
    <rPh sb="413" eb="415">
      <t>ゲンカ</t>
    </rPh>
    <rPh sb="417" eb="421">
      <t>ルイジダンタイ</t>
    </rPh>
    <rPh sb="422" eb="424">
      <t>ゼンコク</t>
    </rPh>
    <rPh sb="424" eb="426">
      <t>ヘイキン</t>
    </rPh>
    <rPh sb="427" eb="428">
      <t>クラ</t>
    </rPh>
    <rPh sb="430" eb="432">
      <t>オスイ</t>
    </rPh>
    <rPh sb="432" eb="434">
      <t>ショリ</t>
    </rPh>
    <rPh sb="435" eb="436">
      <t>ヨウ</t>
    </rPh>
    <rPh sb="442" eb="443">
      <t>タカ</t>
    </rPh>
    <rPh sb="447" eb="448">
      <t>アラワ</t>
    </rPh>
    <rPh sb="454" eb="456">
      <t>ジギョウ</t>
    </rPh>
    <rPh sb="456" eb="458">
      <t>ケイカク</t>
    </rPh>
    <rPh sb="459" eb="460">
      <t>モト</t>
    </rPh>
    <rPh sb="462" eb="465">
      <t>ミセイビ</t>
    </rPh>
    <rPh sb="465" eb="467">
      <t>クイキ</t>
    </rPh>
    <rPh sb="468" eb="470">
      <t>カイショウ</t>
    </rPh>
    <rPh sb="471" eb="472">
      <t>スス</t>
    </rPh>
    <rPh sb="474" eb="476">
      <t>ユウシュウ</t>
    </rPh>
    <rPh sb="476" eb="478">
      <t>スイリョウ</t>
    </rPh>
    <rPh sb="479" eb="481">
      <t>ゾウカ</t>
    </rPh>
    <rPh sb="482" eb="483">
      <t>ハカ</t>
    </rPh>
    <rPh sb="487" eb="489">
      <t>シセツ</t>
    </rPh>
    <rPh sb="489" eb="491">
      <t>リヨウ</t>
    </rPh>
    <rPh sb="491" eb="492">
      <t>リツ</t>
    </rPh>
    <rPh sb="494" eb="499">
      <t>リュウイキゲスイドウ</t>
    </rPh>
    <rPh sb="502" eb="504">
      <t>コウイキ</t>
    </rPh>
    <rPh sb="504" eb="506">
      <t>ショリ</t>
    </rPh>
    <rPh sb="509" eb="510">
      <t>シ</t>
    </rPh>
    <rPh sb="510" eb="512">
      <t>タンドク</t>
    </rPh>
    <rPh sb="512" eb="514">
      <t>シセツ</t>
    </rPh>
    <rPh sb="515" eb="516">
      <t>ユウ</t>
    </rPh>
    <rPh sb="523" eb="525">
      <t>トウガイ</t>
    </rPh>
    <rPh sb="525" eb="526">
      <t>チ</t>
    </rPh>
    <rPh sb="533" eb="536">
      <t>スイセンカ</t>
    </rPh>
    <rPh sb="536" eb="537">
      <t>リツ</t>
    </rPh>
    <rPh sb="539" eb="543">
      <t>ルイジダンタイ</t>
    </rPh>
    <rPh sb="544" eb="548">
      <t>ゼンコクヘイキン</t>
    </rPh>
    <rPh sb="549" eb="550">
      <t>アイダ</t>
    </rPh>
    <rPh sb="551" eb="553">
      <t>イチ</t>
    </rPh>
    <rPh sb="559" eb="562">
      <t>スイセンカ</t>
    </rPh>
    <rPh sb="562" eb="563">
      <t>リツ</t>
    </rPh>
    <rPh sb="564" eb="566">
      <t>コウジョウ</t>
    </rPh>
    <rPh sb="568" eb="571">
      <t>シヨウリョウ</t>
    </rPh>
    <rPh sb="571" eb="573">
      <t>シュウニュウ</t>
    </rPh>
    <rPh sb="574" eb="576">
      <t>カクホ</t>
    </rPh>
    <rPh sb="584" eb="585">
      <t>ヒ</t>
    </rPh>
    <rPh sb="586" eb="587">
      <t>ツヅ</t>
    </rPh>
    <rPh sb="588" eb="591">
      <t>ミセツゾク</t>
    </rPh>
    <rPh sb="591" eb="593">
      <t>セタイ</t>
    </rPh>
    <rPh sb="595" eb="597">
      <t>フキュウ</t>
    </rPh>
    <rPh sb="597" eb="599">
      <t>ケイハツ</t>
    </rPh>
    <rPh sb="599" eb="601">
      <t>カツドウ</t>
    </rPh>
    <rPh sb="602" eb="6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</si>
</sst>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9E-418A-8D2C-626199F9B1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c:v>
                </c:pt>
                <c:pt idx="4">
                  <c:v>0.34</c:v>
                </c:pt>
              </c:numCache>
            </c:numRef>
          </c:val>
          <c:smooth val="0"/>
          <c:extLst>
            <c:ext xmlns:c16="http://schemas.microsoft.com/office/drawing/2014/chart" uri="{C3380CC4-5D6E-409C-BE32-E72D297353CC}">
              <c16:uniqueId val="{00000001-9B9E-418A-8D2C-626199F9B1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50-49D3-9F14-15686FC112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49.98</c:v>
                </c:pt>
                <c:pt idx="4">
                  <c:v>50.06</c:v>
                </c:pt>
              </c:numCache>
            </c:numRef>
          </c:val>
          <c:smooth val="0"/>
          <c:extLst>
            <c:ext xmlns:c16="http://schemas.microsoft.com/office/drawing/2014/chart" uri="{C3380CC4-5D6E-409C-BE32-E72D297353CC}">
              <c16:uniqueId val="{00000001-BB50-49D3-9F14-15686FC112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89.37</c:v>
                </c:pt>
                <c:pt idx="4">
                  <c:v>89.93</c:v>
                </c:pt>
              </c:numCache>
            </c:numRef>
          </c:val>
          <c:extLst>
            <c:ext xmlns:c16="http://schemas.microsoft.com/office/drawing/2014/chart" uri="{C3380CC4-5D6E-409C-BE32-E72D297353CC}">
              <c16:uniqueId val="{00000000-4BF3-454E-B6BE-BDC3599C91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87.09</c:v>
                </c:pt>
                <c:pt idx="4">
                  <c:v>85.79</c:v>
                </c:pt>
              </c:numCache>
            </c:numRef>
          </c:val>
          <c:smooth val="0"/>
          <c:extLst>
            <c:ext xmlns:c16="http://schemas.microsoft.com/office/drawing/2014/chart" uri="{C3380CC4-5D6E-409C-BE32-E72D297353CC}">
              <c16:uniqueId val="{00000001-4BF3-454E-B6BE-BDC3599C91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103.44</c:v>
                </c:pt>
                <c:pt idx="4">
                  <c:v>102.4</c:v>
                </c:pt>
              </c:numCache>
            </c:numRef>
          </c:val>
          <c:extLst>
            <c:ext xmlns:c16="http://schemas.microsoft.com/office/drawing/2014/chart" uri="{C3380CC4-5D6E-409C-BE32-E72D297353CC}">
              <c16:uniqueId val="{00000000-CCE0-4D58-BEFA-80AE2AE7E7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106.92</c:v>
                </c:pt>
                <c:pt idx="4">
                  <c:v>105.14</c:v>
                </c:pt>
              </c:numCache>
            </c:numRef>
          </c:val>
          <c:smooth val="0"/>
          <c:extLst>
            <c:ext xmlns:c16="http://schemas.microsoft.com/office/drawing/2014/chart" uri="{C3380CC4-5D6E-409C-BE32-E72D297353CC}">
              <c16:uniqueId val="{00000001-CCE0-4D58-BEFA-80AE2AE7E7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2.72</c:v>
                </c:pt>
                <c:pt idx="4">
                  <c:v>5.36</c:v>
                </c:pt>
              </c:numCache>
            </c:numRef>
          </c:val>
          <c:extLst>
            <c:ext xmlns:c16="http://schemas.microsoft.com/office/drawing/2014/chart" uri="{C3380CC4-5D6E-409C-BE32-E72D297353CC}">
              <c16:uniqueId val="{00000000-1B77-42B1-A236-C518FD2A7F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18.600000000000001</c:v>
                </c:pt>
                <c:pt idx="4">
                  <c:v>18.04</c:v>
                </c:pt>
              </c:numCache>
            </c:numRef>
          </c:val>
          <c:smooth val="0"/>
          <c:extLst>
            <c:ext xmlns:c16="http://schemas.microsoft.com/office/drawing/2014/chart" uri="{C3380CC4-5D6E-409C-BE32-E72D297353CC}">
              <c16:uniqueId val="{00000001-1B77-42B1-A236-C518FD2A7F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87-4E38-A347-F0C5D244E7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F87-4E38-A347-F0C5D244E7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67-48E4-8988-2B883B8940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1.03</c:v>
                </c:pt>
                <c:pt idx="4">
                  <c:v>11.56</c:v>
                </c:pt>
              </c:numCache>
            </c:numRef>
          </c:val>
          <c:smooth val="0"/>
          <c:extLst>
            <c:ext xmlns:c16="http://schemas.microsoft.com/office/drawing/2014/chart" uri="{C3380CC4-5D6E-409C-BE32-E72D297353CC}">
              <c16:uniqueId val="{00000001-0F67-48E4-8988-2B883B8940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15.86</c:v>
                </c:pt>
                <c:pt idx="4">
                  <c:v>26.43</c:v>
                </c:pt>
              </c:numCache>
            </c:numRef>
          </c:val>
          <c:extLst>
            <c:ext xmlns:c16="http://schemas.microsoft.com/office/drawing/2014/chart" uri="{C3380CC4-5D6E-409C-BE32-E72D297353CC}">
              <c16:uniqueId val="{00000000-90BD-4A03-A83D-BDE1AD8C65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49.02</c:v>
                </c:pt>
                <c:pt idx="4">
                  <c:v>54.41</c:v>
                </c:pt>
              </c:numCache>
            </c:numRef>
          </c:val>
          <c:smooth val="0"/>
          <c:extLst>
            <c:ext xmlns:c16="http://schemas.microsoft.com/office/drawing/2014/chart" uri="{C3380CC4-5D6E-409C-BE32-E72D297353CC}">
              <c16:uniqueId val="{00000001-90BD-4A03-A83D-BDE1AD8C65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3139.18</c:v>
                </c:pt>
                <c:pt idx="4">
                  <c:v>1974.98</c:v>
                </c:pt>
              </c:numCache>
            </c:numRef>
          </c:val>
          <c:extLst>
            <c:ext xmlns:c16="http://schemas.microsoft.com/office/drawing/2014/chart" uri="{C3380CC4-5D6E-409C-BE32-E72D297353CC}">
              <c16:uniqueId val="{00000000-D41C-4DB8-82FE-5F56F94F04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948.07</c:v>
                </c:pt>
                <c:pt idx="4">
                  <c:v>1105.9100000000001</c:v>
                </c:pt>
              </c:numCache>
            </c:numRef>
          </c:val>
          <c:smooth val="0"/>
          <c:extLst>
            <c:ext xmlns:c16="http://schemas.microsoft.com/office/drawing/2014/chart" uri="{C3380CC4-5D6E-409C-BE32-E72D297353CC}">
              <c16:uniqueId val="{00000001-D41C-4DB8-82FE-5F56F94F04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59.72</c:v>
                </c:pt>
                <c:pt idx="4">
                  <c:v>58.32</c:v>
                </c:pt>
              </c:numCache>
            </c:numRef>
          </c:val>
          <c:extLst>
            <c:ext xmlns:c16="http://schemas.microsoft.com/office/drawing/2014/chart" uri="{C3380CC4-5D6E-409C-BE32-E72D297353CC}">
              <c16:uniqueId val="{00000000-79B8-4E74-A83D-3A4A948912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83.31</c:v>
                </c:pt>
                <c:pt idx="4">
                  <c:v>76.319999999999993</c:v>
                </c:pt>
              </c:numCache>
            </c:numRef>
          </c:val>
          <c:smooth val="0"/>
          <c:extLst>
            <c:ext xmlns:c16="http://schemas.microsoft.com/office/drawing/2014/chart" uri="{C3380CC4-5D6E-409C-BE32-E72D297353CC}">
              <c16:uniqueId val="{00000001-79B8-4E74-A83D-3A4A948912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178.96</c:v>
                </c:pt>
                <c:pt idx="4">
                  <c:v>183.06</c:v>
                </c:pt>
              </c:numCache>
            </c:numRef>
          </c:val>
          <c:extLst>
            <c:ext xmlns:c16="http://schemas.microsoft.com/office/drawing/2014/chart" uri="{C3380CC4-5D6E-409C-BE32-E72D297353CC}">
              <c16:uniqueId val="{00000000-014E-4374-9F01-A487BCDD58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160.62</c:v>
                </c:pt>
                <c:pt idx="4">
                  <c:v>171.08</c:v>
                </c:pt>
              </c:numCache>
            </c:numRef>
          </c:val>
          <c:smooth val="0"/>
          <c:extLst>
            <c:ext xmlns:c16="http://schemas.microsoft.com/office/drawing/2014/chart" uri="{C3380CC4-5D6E-409C-BE32-E72D297353CC}">
              <c16:uniqueId val="{00000001-014E-4374-9F01-A487BCDD58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view="pageBreakPreview" topLeftCell="V14" zoomScaleNormal="100" zoomScaleSheetLayoutView="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静岡県　裾野市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51552</v>
      </c>
      <c r="AM8" s="69"/>
      <c r="AN8" s="69"/>
      <c r="AO8" s="69"/>
      <c r="AP8" s="69"/>
      <c r="AQ8" s="69"/>
      <c r="AR8" s="69"/>
      <c r="AS8" s="69"/>
      <c r="AT8" s="68">
        <f>データ!T6</f>
        <v>138.12</v>
      </c>
      <c r="AU8" s="68"/>
      <c r="AV8" s="68"/>
      <c r="AW8" s="68"/>
      <c r="AX8" s="68"/>
      <c r="AY8" s="68"/>
      <c r="AZ8" s="68"/>
      <c r="BA8" s="68"/>
      <c r="BB8" s="68">
        <f>データ!U6</f>
        <v>373.24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55.2</v>
      </c>
      <c r="J10" s="68"/>
      <c r="K10" s="68"/>
      <c r="L10" s="68"/>
      <c r="M10" s="68"/>
      <c r="N10" s="68"/>
      <c r="O10" s="68"/>
      <c r="P10" s="68">
        <f>データ!P6</f>
        <v>43.17</v>
      </c>
      <c r="Q10" s="68"/>
      <c r="R10" s="68"/>
      <c r="S10" s="68"/>
      <c r="T10" s="68"/>
      <c r="U10" s="68"/>
      <c r="V10" s="68"/>
      <c r="W10" s="68">
        <f>データ!Q6</f>
        <v>89.37</v>
      </c>
      <c r="X10" s="68"/>
      <c r="Y10" s="68"/>
      <c r="Z10" s="68"/>
      <c r="AA10" s="68"/>
      <c r="AB10" s="68"/>
      <c r="AC10" s="68"/>
      <c r="AD10" s="69">
        <f>データ!R6</f>
        <v>2090</v>
      </c>
      <c r="AE10" s="69"/>
      <c r="AF10" s="69"/>
      <c r="AG10" s="69"/>
      <c r="AH10" s="69"/>
      <c r="AI10" s="69"/>
      <c r="AJ10" s="69"/>
      <c r="AK10" s="2"/>
      <c r="AL10" s="69">
        <f>データ!V6</f>
        <v>22169</v>
      </c>
      <c r="AM10" s="69"/>
      <c r="AN10" s="69"/>
      <c r="AO10" s="69"/>
      <c r="AP10" s="69"/>
      <c r="AQ10" s="69"/>
      <c r="AR10" s="69"/>
      <c r="AS10" s="69"/>
      <c r="AT10" s="68">
        <f>データ!W6</f>
        <v>3.67</v>
      </c>
      <c r="AU10" s="68"/>
      <c r="AV10" s="68"/>
      <c r="AW10" s="68"/>
      <c r="AX10" s="68"/>
      <c r="AY10" s="68"/>
      <c r="AZ10" s="68"/>
      <c r="BA10" s="68"/>
      <c r="BB10" s="68">
        <f>データ!X6</f>
        <v>6040.6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lqiQoq+n65t3zrl1i5dJeH9p75rZ7mqmZ4b1DXjN4AsFaC7Ww0DVGZgO0Pd8oa8nCpgoaC3L+ZLQ5i3ElbXCQ==" saltValue="kMLrcKfokM9f6Xpks/sI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222208</v>
      </c>
      <c r="D6" s="33">
        <f t="shared" si="3"/>
        <v>46</v>
      </c>
      <c r="E6" s="33">
        <f t="shared" si="3"/>
        <v>17</v>
      </c>
      <c r="F6" s="33">
        <f t="shared" si="3"/>
        <v>1</v>
      </c>
      <c r="G6" s="33">
        <f t="shared" si="3"/>
        <v>0</v>
      </c>
      <c r="H6" s="33" t="str">
        <f t="shared" si="3"/>
        <v>静岡県　裾野市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55.2</v>
      </c>
      <c r="P6" s="34">
        <f t="shared" si="3"/>
        <v>43.17</v>
      </c>
      <c r="Q6" s="34">
        <f t="shared" si="3"/>
        <v>89.37</v>
      </c>
      <c r="R6" s="34">
        <f t="shared" si="3"/>
        <v>2090</v>
      </c>
      <c r="S6" s="34">
        <f t="shared" si="3"/>
        <v>51552</v>
      </c>
      <c r="T6" s="34">
        <f t="shared" si="3"/>
        <v>138.12</v>
      </c>
      <c r="U6" s="34">
        <f t="shared" si="3"/>
        <v>373.24</v>
      </c>
      <c r="V6" s="34">
        <f t="shared" si="3"/>
        <v>22169</v>
      </c>
      <c r="W6" s="34">
        <f t="shared" si="3"/>
        <v>3.67</v>
      </c>
      <c r="X6" s="34">
        <f t="shared" si="3"/>
        <v>6040.6</v>
      </c>
      <c r="Y6" s="35" t="str">
        <f>IF(Y7="",NA(),Y7)</f>
        <v>-</v>
      </c>
      <c r="Z6" s="35" t="str">
        <f t="shared" ref="Z6:AH6" si="4">IF(Z7="",NA(),Z7)</f>
        <v>-</v>
      </c>
      <c r="AA6" s="35" t="str">
        <f t="shared" si="4"/>
        <v>-</v>
      </c>
      <c r="AB6" s="35">
        <f t="shared" si="4"/>
        <v>103.44</v>
      </c>
      <c r="AC6" s="35">
        <f t="shared" si="4"/>
        <v>102.4</v>
      </c>
      <c r="AD6" s="35" t="str">
        <f t="shared" si="4"/>
        <v>-</v>
      </c>
      <c r="AE6" s="35" t="str">
        <f t="shared" si="4"/>
        <v>-</v>
      </c>
      <c r="AF6" s="35" t="str">
        <f t="shared" si="4"/>
        <v>-</v>
      </c>
      <c r="AG6" s="35">
        <f t="shared" si="4"/>
        <v>106.92</v>
      </c>
      <c r="AH6" s="35">
        <f t="shared" si="4"/>
        <v>105.14</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1.03</v>
      </c>
      <c r="AS6" s="35">
        <f t="shared" si="5"/>
        <v>11.56</v>
      </c>
      <c r="AT6" s="34" t="str">
        <f>IF(AT7="","",IF(AT7="-","【-】","【"&amp;SUBSTITUTE(TEXT(AT7,"#,##0.00"),"-","△")&amp;"】"))</f>
        <v>【3.09】</v>
      </c>
      <c r="AU6" s="35" t="str">
        <f>IF(AU7="",NA(),AU7)</f>
        <v>-</v>
      </c>
      <c r="AV6" s="35" t="str">
        <f t="shared" ref="AV6:BD6" si="6">IF(AV7="",NA(),AV7)</f>
        <v>-</v>
      </c>
      <c r="AW6" s="35" t="str">
        <f t="shared" si="6"/>
        <v>-</v>
      </c>
      <c r="AX6" s="35">
        <f t="shared" si="6"/>
        <v>15.86</v>
      </c>
      <c r="AY6" s="35">
        <f t="shared" si="6"/>
        <v>26.43</v>
      </c>
      <c r="AZ6" s="35" t="str">
        <f t="shared" si="6"/>
        <v>-</v>
      </c>
      <c r="BA6" s="35" t="str">
        <f t="shared" si="6"/>
        <v>-</v>
      </c>
      <c r="BB6" s="35" t="str">
        <f t="shared" si="6"/>
        <v>-</v>
      </c>
      <c r="BC6" s="35">
        <f t="shared" si="6"/>
        <v>49.02</v>
      </c>
      <c r="BD6" s="35">
        <f t="shared" si="6"/>
        <v>54.41</v>
      </c>
      <c r="BE6" s="34" t="str">
        <f>IF(BE7="","",IF(BE7="-","【-】","【"&amp;SUBSTITUTE(TEXT(BE7,"#,##0.00"),"-","△")&amp;"】"))</f>
        <v>【69.54】</v>
      </c>
      <c r="BF6" s="35" t="str">
        <f>IF(BF7="",NA(),BF7)</f>
        <v>-</v>
      </c>
      <c r="BG6" s="35" t="str">
        <f t="shared" ref="BG6:BO6" si="7">IF(BG7="",NA(),BG7)</f>
        <v>-</v>
      </c>
      <c r="BH6" s="35" t="str">
        <f t="shared" si="7"/>
        <v>-</v>
      </c>
      <c r="BI6" s="35">
        <f t="shared" si="7"/>
        <v>3139.18</v>
      </c>
      <c r="BJ6" s="35">
        <f t="shared" si="7"/>
        <v>1974.98</v>
      </c>
      <c r="BK6" s="35" t="str">
        <f t="shared" si="7"/>
        <v>-</v>
      </c>
      <c r="BL6" s="35" t="str">
        <f t="shared" si="7"/>
        <v>-</v>
      </c>
      <c r="BM6" s="35" t="str">
        <f t="shared" si="7"/>
        <v>-</v>
      </c>
      <c r="BN6" s="35">
        <f t="shared" si="7"/>
        <v>948.07</v>
      </c>
      <c r="BO6" s="35">
        <f t="shared" si="7"/>
        <v>1105.9100000000001</v>
      </c>
      <c r="BP6" s="34" t="str">
        <f>IF(BP7="","",IF(BP7="-","【-】","【"&amp;SUBSTITUTE(TEXT(BP7,"#,##0.00"),"-","△")&amp;"】"))</f>
        <v>【682.51】</v>
      </c>
      <c r="BQ6" s="35" t="str">
        <f>IF(BQ7="",NA(),BQ7)</f>
        <v>-</v>
      </c>
      <c r="BR6" s="35" t="str">
        <f t="shared" ref="BR6:BZ6" si="8">IF(BR7="",NA(),BR7)</f>
        <v>-</v>
      </c>
      <c r="BS6" s="35" t="str">
        <f t="shared" si="8"/>
        <v>-</v>
      </c>
      <c r="BT6" s="35">
        <f t="shared" si="8"/>
        <v>59.72</v>
      </c>
      <c r="BU6" s="35">
        <f t="shared" si="8"/>
        <v>58.32</v>
      </c>
      <c r="BV6" s="35" t="str">
        <f t="shared" si="8"/>
        <v>-</v>
      </c>
      <c r="BW6" s="35" t="str">
        <f t="shared" si="8"/>
        <v>-</v>
      </c>
      <c r="BX6" s="35" t="str">
        <f t="shared" si="8"/>
        <v>-</v>
      </c>
      <c r="BY6" s="35">
        <f t="shared" si="8"/>
        <v>83.31</v>
      </c>
      <c r="BZ6" s="35">
        <f t="shared" si="8"/>
        <v>76.319999999999993</v>
      </c>
      <c r="CA6" s="34" t="str">
        <f>IF(CA7="","",IF(CA7="-","【-】","【"&amp;SUBSTITUTE(TEXT(CA7,"#,##0.00"),"-","△")&amp;"】"))</f>
        <v>【100.34】</v>
      </c>
      <c r="CB6" s="35" t="str">
        <f>IF(CB7="",NA(),CB7)</f>
        <v>-</v>
      </c>
      <c r="CC6" s="35" t="str">
        <f t="shared" ref="CC6:CK6" si="9">IF(CC7="",NA(),CC7)</f>
        <v>-</v>
      </c>
      <c r="CD6" s="35" t="str">
        <f t="shared" si="9"/>
        <v>-</v>
      </c>
      <c r="CE6" s="35">
        <f t="shared" si="9"/>
        <v>178.96</v>
      </c>
      <c r="CF6" s="35">
        <f t="shared" si="9"/>
        <v>183.06</v>
      </c>
      <c r="CG6" s="35" t="str">
        <f t="shared" si="9"/>
        <v>-</v>
      </c>
      <c r="CH6" s="35" t="str">
        <f t="shared" si="9"/>
        <v>-</v>
      </c>
      <c r="CI6" s="35" t="str">
        <f t="shared" si="9"/>
        <v>-</v>
      </c>
      <c r="CJ6" s="35">
        <f t="shared" si="9"/>
        <v>160.62</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49.98</v>
      </c>
      <c r="CV6" s="35">
        <f t="shared" si="10"/>
        <v>50.06</v>
      </c>
      <c r="CW6" s="34" t="str">
        <f>IF(CW7="","",IF(CW7="-","【-】","【"&amp;SUBSTITUTE(TEXT(CW7,"#,##0.00"),"-","△")&amp;"】"))</f>
        <v>【59.64】</v>
      </c>
      <c r="CX6" s="35" t="str">
        <f>IF(CX7="",NA(),CX7)</f>
        <v>-</v>
      </c>
      <c r="CY6" s="35" t="str">
        <f t="shared" ref="CY6:DG6" si="11">IF(CY7="",NA(),CY7)</f>
        <v>-</v>
      </c>
      <c r="CZ6" s="35" t="str">
        <f t="shared" si="11"/>
        <v>-</v>
      </c>
      <c r="DA6" s="35">
        <f t="shared" si="11"/>
        <v>89.37</v>
      </c>
      <c r="DB6" s="35">
        <f t="shared" si="11"/>
        <v>89.93</v>
      </c>
      <c r="DC6" s="35" t="str">
        <f t="shared" si="11"/>
        <v>-</v>
      </c>
      <c r="DD6" s="35" t="str">
        <f t="shared" si="11"/>
        <v>-</v>
      </c>
      <c r="DE6" s="35" t="str">
        <f t="shared" si="11"/>
        <v>-</v>
      </c>
      <c r="DF6" s="35">
        <f t="shared" si="11"/>
        <v>87.09</v>
      </c>
      <c r="DG6" s="35">
        <f t="shared" si="11"/>
        <v>85.79</v>
      </c>
      <c r="DH6" s="34" t="str">
        <f>IF(DH7="","",IF(DH7="-","【-】","【"&amp;SUBSTITUTE(TEXT(DH7,"#,##0.00"),"-","△")&amp;"】"))</f>
        <v>【95.35】</v>
      </c>
      <c r="DI6" s="35" t="str">
        <f>IF(DI7="",NA(),DI7)</f>
        <v>-</v>
      </c>
      <c r="DJ6" s="35" t="str">
        <f t="shared" ref="DJ6:DR6" si="12">IF(DJ7="",NA(),DJ7)</f>
        <v>-</v>
      </c>
      <c r="DK6" s="35" t="str">
        <f t="shared" si="12"/>
        <v>-</v>
      </c>
      <c r="DL6" s="35">
        <f t="shared" si="12"/>
        <v>2.72</v>
      </c>
      <c r="DM6" s="35">
        <f t="shared" si="12"/>
        <v>5.36</v>
      </c>
      <c r="DN6" s="35" t="str">
        <f t="shared" si="12"/>
        <v>-</v>
      </c>
      <c r="DO6" s="35" t="str">
        <f t="shared" si="12"/>
        <v>-</v>
      </c>
      <c r="DP6" s="35" t="str">
        <f t="shared" si="12"/>
        <v>-</v>
      </c>
      <c r="DQ6" s="35">
        <f t="shared" si="12"/>
        <v>18.600000000000001</v>
      </c>
      <c r="DR6" s="35">
        <f t="shared" si="12"/>
        <v>18.04</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v>
      </c>
      <c r="EN6" s="35">
        <f t="shared" si="14"/>
        <v>0.34</v>
      </c>
      <c r="EO6" s="34" t="str">
        <f>IF(EO7="","",IF(EO7="-","【-】","【"&amp;SUBSTITUTE(TEXT(EO7,"#,##0.00"),"-","△")&amp;"】"))</f>
        <v>【0.22】</v>
      </c>
    </row>
    <row r="7" spans="1:148" s="36" customFormat="1" x14ac:dyDescent="0.2">
      <c r="A7" s="28"/>
      <c r="B7" s="37">
        <v>2019</v>
      </c>
      <c r="C7" s="37">
        <v>222208</v>
      </c>
      <c r="D7" s="37">
        <v>46</v>
      </c>
      <c r="E7" s="37">
        <v>17</v>
      </c>
      <c r="F7" s="37">
        <v>1</v>
      </c>
      <c r="G7" s="37">
        <v>0</v>
      </c>
      <c r="H7" s="37" t="s">
        <v>96</v>
      </c>
      <c r="I7" s="37" t="s">
        <v>97</v>
      </c>
      <c r="J7" s="37" t="s">
        <v>98</v>
      </c>
      <c r="K7" s="37" t="s">
        <v>99</v>
      </c>
      <c r="L7" s="37" t="s">
        <v>100</v>
      </c>
      <c r="M7" s="37" t="s">
        <v>101</v>
      </c>
      <c r="N7" s="38" t="s">
        <v>102</v>
      </c>
      <c r="O7" s="38">
        <v>55.2</v>
      </c>
      <c r="P7" s="38">
        <v>43.17</v>
      </c>
      <c r="Q7" s="38">
        <v>89.37</v>
      </c>
      <c r="R7" s="38">
        <v>2090</v>
      </c>
      <c r="S7" s="38">
        <v>51552</v>
      </c>
      <c r="T7" s="38">
        <v>138.12</v>
      </c>
      <c r="U7" s="38">
        <v>373.24</v>
      </c>
      <c r="V7" s="38">
        <v>22169</v>
      </c>
      <c r="W7" s="38">
        <v>3.67</v>
      </c>
      <c r="X7" s="38">
        <v>6040.6</v>
      </c>
      <c r="Y7" s="38" t="s">
        <v>102</v>
      </c>
      <c r="Z7" s="38" t="s">
        <v>102</v>
      </c>
      <c r="AA7" s="38" t="s">
        <v>102</v>
      </c>
      <c r="AB7" s="38">
        <v>103.44</v>
      </c>
      <c r="AC7" s="38">
        <v>102.4</v>
      </c>
      <c r="AD7" s="38" t="s">
        <v>102</v>
      </c>
      <c r="AE7" s="38" t="s">
        <v>102</v>
      </c>
      <c r="AF7" s="38" t="s">
        <v>102</v>
      </c>
      <c r="AG7" s="38">
        <v>106.92</v>
      </c>
      <c r="AH7" s="38">
        <v>105.14</v>
      </c>
      <c r="AI7" s="38">
        <v>108.07</v>
      </c>
      <c r="AJ7" s="38" t="s">
        <v>102</v>
      </c>
      <c r="AK7" s="38" t="s">
        <v>102</v>
      </c>
      <c r="AL7" s="38" t="s">
        <v>102</v>
      </c>
      <c r="AM7" s="38">
        <v>0</v>
      </c>
      <c r="AN7" s="38">
        <v>0</v>
      </c>
      <c r="AO7" s="38" t="s">
        <v>102</v>
      </c>
      <c r="AP7" s="38" t="s">
        <v>102</v>
      </c>
      <c r="AQ7" s="38" t="s">
        <v>102</v>
      </c>
      <c r="AR7" s="38">
        <v>1.03</v>
      </c>
      <c r="AS7" s="38">
        <v>11.56</v>
      </c>
      <c r="AT7" s="38">
        <v>3.09</v>
      </c>
      <c r="AU7" s="38" t="s">
        <v>102</v>
      </c>
      <c r="AV7" s="38" t="s">
        <v>102</v>
      </c>
      <c r="AW7" s="38" t="s">
        <v>102</v>
      </c>
      <c r="AX7" s="38">
        <v>15.86</v>
      </c>
      <c r="AY7" s="38">
        <v>26.43</v>
      </c>
      <c r="AZ7" s="38" t="s">
        <v>102</v>
      </c>
      <c r="BA7" s="38" t="s">
        <v>102</v>
      </c>
      <c r="BB7" s="38" t="s">
        <v>102</v>
      </c>
      <c r="BC7" s="38">
        <v>49.02</v>
      </c>
      <c r="BD7" s="38">
        <v>54.41</v>
      </c>
      <c r="BE7" s="38">
        <v>69.540000000000006</v>
      </c>
      <c r="BF7" s="38" t="s">
        <v>102</v>
      </c>
      <c r="BG7" s="38" t="s">
        <v>102</v>
      </c>
      <c r="BH7" s="38" t="s">
        <v>102</v>
      </c>
      <c r="BI7" s="38">
        <v>3139.18</v>
      </c>
      <c r="BJ7" s="38">
        <v>1974.98</v>
      </c>
      <c r="BK7" s="38" t="s">
        <v>102</v>
      </c>
      <c r="BL7" s="38" t="s">
        <v>102</v>
      </c>
      <c r="BM7" s="38" t="s">
        <v>102</v>
      </c>
      <c r="BN7" s="38">
        <v>948.07</v>
      </c>
      <c r="BO7" s="38">
        <v>1105.9100000000001</v>
      </c>
      <c r="BP7" s="38">
        <v>682.51</v>
      </c>
      <c r="BQ7" s="38" t="s">
        <v>102</v>
      </c>
      <c r="BR7" s="38" t="s">
        <v>102</v>
      </c>
      <c r="BS7" s="38" t="s">
        <v>102</v>
      </c>
      <c r="BT7" s="38">
        <v>59.72</v>
      </c>
      <c r="BU7" s="38">
        <v>58.32</v>
      </c>
      <c r="BV7" s="38" t="s">
        <v>102</v>
      </c>
      <c r="BW7" s="38" t="s">
        <v>102</v>
      </c>
      <c r="BX7" s="38" t="s">
        <v>102</v>
      </c>
      <c r="BY7" s="38">
        <v>83.31</v>
      </c>
      <c r="BZ7" s="38">
        <v>76.319999999999993</v>
      </c>
      <c r="CA7" s="38">
        <v>100.34</v>
      </c>
      <c r="CB7" s="38" t="s">
        <v>102</v>
      </c>
      <c r="CC7" s="38" t="s">
        <v>102</v>
      </c>
      <c r="CD7" s="38" t="s">
        <v>102</v>
      </c>
      <c r="CE7" s="38">
        <v>178.96</v>
      </c>
      <c r="CF7" s="38">
        <v>183.06</v>
      </c>
      <c r="CG7" s="38" t="s">
        <v>102</v>
      </c>
      <c r="CH7" s="38" t="s">
        <v>102</v>
      </c>
      <c r="CI7" s="38" t="s">
        <v>102</v>
      </c>
      <c r="CJ7" s="38">
        <v>160.62</v>
      </c>
      <c r="CK7" s="38">
        <v>171.08</v>
      </c>
      <c r="CL7" s="38">
        <v>136.15</v>
      </c>
      <c r="CM7" s="38" t="s">
        <v>102</v>
      </c>
      <c r="CN7" s="38" t="s">
        <v>102</v>
      </c>
      <c r="CO7" s="38" t="s">
        <v>102</v>
      </c>
      <c r="CP7" s="38" t="s">
        <v>102</v>
      </c>
      <c r="CQ7" s="38" t="s">
        <v>102</v>
      </c>
      <c r="CR7" s="38" t="s">
        <v>102</v>
      </c>
      <c r="CS7" s="38" t="s">
        <v>102</v>
      </c>
      <c r="CT7" s="38" t="s">
        <v>102</v>
      </c>
      <c r="CU7" s="38">
        <v>49.98</v>
      </c>
      <c r="CV7" s="38">
        <v>50.06</v>
      </c>
      <c r="CW7" s="38">
        <v>59.64</v>
      </c>
      <c r="CX7" s="38" t="s">
        <v>102</v>
      </c>
      <c r="CY7" s="38" t="s">
        <v>102</v>
      </c>
      <c r="CZ7" s="38" t="s">
        <v>102</v>
      </c>
      <c r="DA7" s="38">
        <v>89.37</v>
      </c>
      <c r="DB7" s="38">
        <v>89.93</v>
      </c>
      <c r="DC7" s="38" t="s">
        <v>102</v>
      </c>
      <c r="DD7" s="38" t="s">
        <v>102</v>
      </c>
      <c r="DE7" s="38" t="s">
        <v>102</v>
      </c>
      <c r="DF7" s="38">
        <v>87.09</v>
      </c>
      <c r="DG7" s="38">
        <v>85.79</v>
      </c>
      <c r="DH7" s="38">
        <v>95.35</v>
      </c>
      <c r="DI7" s="38" t="s">
        <v>102</v>
      </c>
      <c r="DJ7" s="38" t="s">
        <v>102</v>
      </c>
      <c r="DK7" s="38" t="s">
        <v>102</v>
      </c>
      <c r="DL7" s="38">
        <v>2.72</v>
      </c>
      <c r="DM7" s="38">
        <v>5.36</v>
      </c>
      <c r="DN7" s="38" t="s">
        <v>102</v>
      </c>
      <c r="DO7" s="38" t="s">
        <v>102</v>
      </c>
      <c r="DP7" s="38" t="s">
        <v>102</v>
      </c>
      <c r="DQ7" s="38">
        <v>18.600000000000001</v>
      </c>
      <c r="DR7" s="38">
        <v>18.04</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0.2</v>
      </c>
      <c r="EN7" s="38">
        <v>0.34</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鎌野　秀格</cp:lastModifiedBy>
  <cp:lastPrinted>2021-02-15T01:31:07Z</cp:lastPrinted>
  <dcterms:created xsi:type="dcterms:W3CDTF">2020-12-04T02:27:14Z</dcterms:created>
  <dcterms:modified xsi:type="dcterms:W3CDTF">2021-02-15T01:32:10Z</dcterms:modified>
  <cp:category/>
</cp:coreProperties>
</file>