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I:\総務\財政\財務\その他報告\R2\調査・通知\第4四半期\【01.29〆切】公営企業に係る「経営比較分析表」の公表について\担当課作成\"/>
    </mc:Choice>
  </mc:AlternateContent>
  <xr:revisionPtr revIDLastSave="0" documentId="13_ncr:1_{F8E6AA2C-2AA5-4C30-9DFD-83AE780D35DA}" xr6:coauthVersionLast="43" xr6:coauthVersionMax="43" xr10:uidLastSave="{00000000-0000-0000-0000-000000000000}"/>
  <workbookProtection workbookAlgorithmName="SHA-512" workbookHashValue="zHiwnU3B7fEK+ipLgrzQ6FoCh1AnufEwI+WoW5D3TLqVQ9UozdDjdndQZijUI7QzfsmuYvsQNyJdFyVKPfFElA==" workbookSaltValue="xzVawPBBfszDP0oFFRJmcg==" workbookSpinCount="100000" lockStructure="1"/>
  <bookViews>
    <workbookView xWindow="22932" yWindow="60" windowWidth="23256" windowHeight="12576" xr2:uid="{00000000-000D-0000-FFFF-FFFF00000000}"/>
  </bookViews>
  <sheets>
    <sheet name="法非適用_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D8" i="4"/>
  <c r="W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<sst xmlns="http://schemas.openxmlformats.org/spreadsheetml/2006/main" count="233" uniqueCount="118">
  <si>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</si>
  <si>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</si>
  <si>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</si>
  <si>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</si>
  <si>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</si>
  <si>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</si>
  <si>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</si>
  <si>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</si>
  <si>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</si>
  <si>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</si>
  <si>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</si>
  <si>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</si>
  <si>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</si>
  <si>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</si>
  <si>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</si>
  <si>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</si>
  <si>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</si>
  <si>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</si>
  <si>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</si>
  <si>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</si>
  <si>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</si>
  <si>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</si>
  <si>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</si>
  <si>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</si>
  <si>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</si>
  <si>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</si>
  <si>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</si>
  <si>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</si>
  <si>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</si>
  <si>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</si>
  <si>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</si>
  <si>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</si>
  <si>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</si>
  <si>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</si>
  <si>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</si>
  <si>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</si>
  <si>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</si>
  <si>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</si>
  <si>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</si>
  <si>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</si>
  <si>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</si>
  <si>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</si>
  <si>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</si>
  <si>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</si>
  <si>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</si>
  <si>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</si>
  <si>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</si>
  <si>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</si>
  <si>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</si>
  <si>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</si>
  <si>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</si>
  <si>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</si>
  <si>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</si>
  <si>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</si>
  <si>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</si>
  <si>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</si>
  <si>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</si>
  <si>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</si>
  <si>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</si>
  <si>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</si>
  <si>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</si>
  <si>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</si>
  <si>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</si>
  <si>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</si>
  <si>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</si>
  <si>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</si>
  <si>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</si>
  <si>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</si>
  <si>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</si>
  <si>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</si>
  <si>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</si>
  <si>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</si>
  <si>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</si>
  <si>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</si>
  <si>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</si>
  <si>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</si>
  <si>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</si>
  <si>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</si>
  <si>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</si>
  <si>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</si>
  <si>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</si>
  <si>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</si>
  <si>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</si>
  <si>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</si>
  <si>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</si>
  <si>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</si>
  <si>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</si>
  <si>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</si>
  <si>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</si>
  <si>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</si>
  <si>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</si>
  <si>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</si>
  <si>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</si>
  <si>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</si>
  <si>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</si>
  <si>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</si>
  <si>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</si>
  <si>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</si>
  <si>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</si>
  <si>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</si>
  <si>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</si>
  <si>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</si>
  <si>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</si>
  <si>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</si>
  <si>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</si>
  <si>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</si>
  <si>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</si>
  <si>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</si>
  <si>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</si>
  <si>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</si>
  <si>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</si>
  <si>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</si>
  <si>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</si>
  <si>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</si>
  <si>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</si>
  <si>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当事業は、給水収益を主とした収入により事業運営を行っており、①収益的収支比率については、使用料収入では不足する分を一般会計からの繰入金で補っているため、類似団体と比較しても平均以上であるものの、数値は100%未満となっている。これは、平成30年度に地方債の元金償還が始まったことによるものであり、その財源も一般会計に依存している状態である。また、</t>
    </r>
    <r>
      <rPr>
        <sz val="11"/>
        <rFont val="ＭＳ ゴシック"/>
        <family val="3"/>
        <charset val="128"/>
      </rPr>
      <t>財源的には、将来的備えに対するものはなく、今後の経営改善に向けた取り組みが必要である。④企業債残高対給水収益比率については、類似団体を大きく下回っているが、これは平成24年度・令和元年度以外は起債をせずに一般会計からの繰入金にて改良工事を行っているからである。</t>
    </r>
    <r>
      <rPr>
        <sz val="11"/>
        <color theme="1"/>
        <rFont val="ＭＳ ゴシック"/>
        <family val="3"/>
        <charset val="128"/>
      </rPr>
      <t xml:space="preserve">
　また、先述の元金償還の開始による費用増加のため、⑤料金回収率は類似団体・全国平均を上回っているものの減少している。⑥給水原価は減少しているが、これは地方公営企業法適用のため、打切決算を行ったことによるものである。⑦施設利用率は数値が大きく減少しているが、これは配水能力に変わりはないものの有収率の上昇に伴い配水量が減少したためである。⑧有収率が著しく低いのは、配水管の老朽化がによる漏水が多いためであり、取水から配水まで費用を費やして供給しても、多くの水量が無駄になっており、収益または施設の有効利用に結びついていないのが現状である。</t>
    </r>
    <rPh sb="1" eb="2">
      <t>トウ</t>
    </rPh>
    <rPh sb="2" eb="4">
      <t>ジギョウ</t>
    </rPh>
    <rPh sb="45" eb="48">
      <t>シヨウリョウ</t>
    </rPh>
    <rPh sb="48" eb="50">
      <t>シュウニュウ</t>
    </rPh>
    <rPh sb="52" eb="54">
      <t>フソク</t>
    </rPh>
    <rPh sb="56" eb="57">
      <t>ブン</t>
    </rPh>
    <rPh sb="58" eb="60">
      <t>イッパン</t>
    </rPh>
    <rPh sb="60" eb="62">
      <t>カイケイ</t>
    </rPh>
    <rPh sb="65" eb="67">
      <t>クリイレ</t>
    </rPh>
    <rPh sb="67" eb="68">
      <t>キン</t>
    </rPh>
    <rPh sb="69" eb="70">
      <t>オギナ</t>
    </rPh>
    <rPh sb="98" eb="100">
      <t>スウチ</t>
    </rPh>
    <rPh sb="105" eb="107">
      <t>ミマン</t>
    </rPh>
    <rPh sb="118" eb="120">
      <t>ヘイセイ</t>
    </rPh>
    <rPh sb="122" eb="124">
      <t>ネンド</t>
    </rPh>
    <rPh sb="125" eb="128">
      <t>チホウサイ</t>
    </rPh>
    <rPh sb="129" eb="131">
      <t>ガンキン</t>
    </rPh>
    <rPh sb="131" eb="133">
      <t>ショウカン</t>
    </rPh>
    <rPh sb="134" eb="135">
      <t>ハジ</t>
    </rPh>
    <rPh sb="151" eb="153">
      <t>ザイゲン</t>
    </rPh>
    <rPh sb="154" eb="156">
      <t>イッパン</t>
    </rPh>
    <rPh sb="156" eb="158">
      <t>カイケイ</t>
    </rPh>
    <rPh sb="159" eb="161">
      <t>イゾン</t>
    </rPh>
    <rPh sb="165" eb="167">
      <t>ジョウタイ</t>
    </rPh>
    <rPh sb="255" eb="257">
      <t>ヘイセイ</t>
    </rPh>
    <rPh sb="259" eb="261">
      <t>ネンド</t>
    </rPh>
    <rPh sb="262" eb="263">
      <t>レイ</t>
    </rPh>
    <rPh sb="263" eb="264">
      <t>ワ</t>
    </rPh>
    <rPh sb="264" eb="266">
      <t>ガンネン</t>
    </rPh>
    <rPh sb="266" eb="267">
      <t>ド</t>
    </rPh>
    <rPh sb="267" eb="269">
      <t>イガイ</t>
    </rPh>
    <rPh sb="270" eb="272">
      <t>キサイ</t>
    </rPh>
    <rPh sb="276" eb="278">
      <t>イッパン</t>
    </rPh>
    <rPh sb="278" eb="280">
      <t>カイケイ</t>
    </rPh>
    <rPh sb="283" eb="285">
      <t>クリイレ</t>
    </rPh>
    <rPh sb="285" eb="286">
      <t>キン</t>
    </rPh>
    <rPh sb="288" eb="290">
      <t>カイリョウ</t>
    </rPh>
    <rPh sb="290" eb="292">
      <t>コウジ</t>
    </rPh>
    <rPh sb="293" eb="294">
      <t>オコナ</t>
    </rPh>
    <rPh sb="309" eb="311">
      <t>センジュツ</t>
    </rPh>
    <rPh sb="312" eb="314">
      <t>ガンキン</t>
    </rPh>
    <rPh sb="314" eb="316">
      <t>ショウカン</t>
    </rPh>
    <rPh sb="317" eb="319">
      <t>カイシ</t>
    </rPh>
    <rPh sb="322" eb="324">
      <t>ヒヨウ</t>
    </rPh>
    <rPh sb="324" eb="326">
      <t>ゾウカ</t>
    </rPh>
    <rPh sb="337" eb="339">
      <t>ルイジ</t>
    </rPh>
    <rPh sb="339" eb="341">
      <t>ダンタイ</t>
    </rPh>
    <rPh sb="342" eb="344">
      <t>ゼンコク</t>
    </rPh>
    <rPh sb="344" eb="346">
      <t>ヘイキン</t>
    </rPh>
    <rPh sb="347" eb="349">
      <t>ウワマワ</t>
    </rPh>
    <rPh sb="356" eb="358">
      <t>ゲンショウ</t>
    </rPh>
    <rPh sb="369" eb="371">
      <t>ゲンショウ</t>
    </rPh>
    <rPh sb="380" eb="382">
      <t>チホウ</t>
    </rPh>
    <rPh sb="382" eb="384">
      <t>コウエイ</t>
    </rPh>
    <rPh sb="384" eb="386">
      <t>キギョウ</t>
    </rPh>
    <rPh sb="386" eb="387">
      <t>ホウ</t>
    </rPh>
    <rPh sb="387" eb="389">
      <t>テキヨウ</t>
    </rPh>
    <rPh sb="393" eb="395">
      <t>ウチキ</t>
    </rPh>
    <rPh sb="395" eb="397">
      <t>ケッサン</t>
    </rPh>
    <rPh sb="398" eb="399">
      <t>オコナ</t>
    </rPh>
    <rPh sb="419" eb="421">
      <t>スウチ</t>
    </rPh>
    <rPh sb="422" eb="423">
      <t>オオ</t>
    </rPh>
    <rPh sb="425" eb="427">
      <t>ゲンショウ</t>
    </rPh>
    <rPh sb="436" eb="438">
      <t>ハイスイ</t>
    </rPh>
    <rPh sb="438" eb="440">
      <t>ノウリョク</t>
    </rPh>
    <rPh sb="441" eb="442">
      <t>カ</t>
    </rPh>
    <rPh sb="450" eb="453">
      <t>ユウシュウリツ</t>
    </rPh>
    <rPh sb="454" eb="456">
      <t>ジョウショウ</t>
    </rPh>
    <rPh sb="457" eb="458">
      <t>トモナ</t>
    </rPh>
    <rPh sb="459" eb="461">
      <t>ハイスイ</t>
    </rPh>
    <rPh sb="461" eb="462">
      <t>リョウ</t>
    </rPh>
    <rPh sb="463" eb="465">
      <t>ゲンショウ</t>
    </rPh>
    <rPh sb="478" eb="479">
      <t>イチジル</t>
    </rPh>
    <rPh sb="481" eb="482">
      <t>ヒク</t>
    </rPh>
    <rPh sb="486" eb="489">
      <t>ハイスイカン</t>
    </rPh>
    <rPh sb="490" eb="493">
      <t>ロウキュウカ</t>
    </rPh>
    <rPh sb="497" eb="499">
      <t>ロウスイ</t>
    </rPh>
    <rPh sb="500" eb="501">
      <t>オオ</t>
    </rPh>
    <phoneticPr fontId="4"/>
  </si>
  <si>
    <t>　本事業は事業認可時よりほとんどの水道施設の更新を行っておらず、その中でも特に水道管の劣化がひどく、⑧有収率が示す通り、配給する水量が収益に結びついていない。この状況は、主として配水管及び給水管の老朽化などによる漏水が要因と考えられる。これは、過去から老朽管対策が十分にできていなかったこと、また平成23年の東日本大震災や富士宮地震の影響により、漏水が増加したと想定されるが、その後管路更新事業などが、管理業者との調整事情により、計画的に実施できなかったことが主な要因である。
　今後は漏水対策や老朽管布設替工事、各種機械設備の更新等の計画及び早急な実施が必要である。現在は平成27年度より類似団体・全国平均を上回るペースで管路更新工事を実施しており、有収率の改善に向けた事業展開を実施している。</t>
    <rPh sb="1" eb="2">
      <t>ホン</t>
    </rPh>
    <rPh sb="2" eb="4">
      <t>ジギョウ</t>
    </rPh>
    <rPh sb="5" eb="7">
      <t>ジギョウ</t>
    </rPh>
    <rPh sb="7" eb="9">
      <t>ニンカ</t>
    </rPh>
    <rPh sb="9" eb="10">
      <t>ジ</t>
    </rPh>
    <rPh sb="17" eb="19">
      <t>スイドウ</t>
    </rPh>
    <rPh sb="19" eb="21">
      <t>シセツ</t>
    </rPh>
    <rPh sb="22" eb="24">
      <t>コウシン</t>
    </rPh>
    <rPh sb="25" eb="26">
      <t>オコナ</t>
    </rPh>
    <rPh sb="34" eb="35">
      <t>ナカ</t>
    </rPh>
    <rPh sb="37" eb="38">
      <t>トク</t>
    </rPh>
    <rPh sb="39" eb="42">
      <t>スイドウカン</t>
    </rPh>
    <rPh sb="43" eb="45">
      <t>レッカ</t>
    </rPh>
    <rPh sb="60" eb="62">
      <t>ハイキュウ</t>
    </rPh>
    <rPh sb="92" eb="93">
      <t>オヨ</t>
    </rPh>
    <rPh sb="94" eb="97">
      <t>キュウスイカン</t>
    </rPh>
    <rPh sb="201" eb="203">
      <t>カンリ</t>
    </rPh>
    <rPh sb="203" eb="205">
      <t>ギョウシャ</t>
    </rPh>
    <rPh sb="240" eb="241">
      <t>イマ</t>
    </rPh>
    <rPh sb="241" eb="242">
      <t>ウシ</t>
    </rPh>
    <rPh sb="257" eb="259">
      <t>カクシュ</t>
    </rPh>
    <rPh sb="259" eb="261">
      <t>キカイ</t>
    </rPh>
    <rPh sb="261" eb="263">
      <t>セツビ</t>
    </rPh>
    <rPh sb="264" eb="267">
      <t>コウシンナド</t>
    </rPh>
    <rPh sb="284" eb="286">
      <t>ゲンザイ</t>
    </rPh>
    <phoneticPr fontId="4"/>
  </si>
  <si>
    <r>
      <rPr>
        <sz val="11"/>
        <color theme="1"/>
        <rFont val="ＭＳ ゴシック"/>
        <family val="3"/>
        <charset val="128"/>
      </rPr>
      <t>　管理業務は、昭和40年代に開発業者から施設の一部を譲渡された簡易水道であることから開発業者に委託する形態をとっている。管理業者の協力を得ながら継続的な漏水対策による有収率の改善及び施設の効率化を図ることが急務である。
　また、これにより費用削減が図られることから、必要管路更新工事の実施と、将来の安定供給に向けた財源確保に努めていく必要がある。
　平成27年度より、多量漏水個所から管路布設替工事を再開しているが、有収率に大幅な改善は見られないため、継続して管路布設替工事を行いながら、</t>
    </r>
    <r>
      <rPr>
        <sz val="11"/>
        <rFont val="ＭＳ ゴシック"/>
        <family val="3"/>
        <charset val="128"/>
      </rPr>
      <t>平成30年度に実施した漏水調査、令和元年度に実施した資産調査をもとに、有収率向上に向けた根本的な対策に取り組んでいく。</t>
    </r>
    <r>
      <rPr>
        <sz val="11"/>
        <color theme="1"/>
        <rFont val="ＭＳ ゴシック"/>
        <family val="3"/>
        <charset val="128"/>
      </rPr>
      <t>将来の安定供給に向けて、継続して事業展開を行うこと、また令和2年度から地方公営企業法を適用することからも再度計画を立て直す必要がある。</t>
    </r>
    <rPh sb="3" eb="5">
      <t>ギョウム</t>
    </rPh>
    <rPh sb="7" eb="9">
      <t>ショウワ</t>
    </rPh>
    <rPh sb="11" eb="13">
      <t>ネンダイ</t>
    </rPh>
    <rPh sb="14" eb="16">
      <t>カイハツ</t>
    </rPh>
    <rPh sb="16" eb="18">
      <t>ギョウシャ</t>
    </rPh>
    <rPh sb="20" eb="22">
      <t>シセツ</t>
    </rPh>
    <rPh sb="23" eb="25">
      <t>イチブ</t>
    </rPh>
    <rPh sb="26" eb="28">
      <t>ジョウト</t>
    </rPh>
    <rPh sb="31" eb="33">
      <t>カンイ</t>
    </rPh>
    <rPh sb="33" eb="35">
      <t>スイドウ</t>
    </rPh>
    <rPh sb="42" eb="44">
      <t>カイハツ</t>
    </rPh>
    <rPh sb="44" eb="46">
      <t>ギョウシャ</t>
    </rPh>
    <rPh sb="47" eb="49">
      <t>イタク</t>
    </rPh>
    <rPh sb="60" eb="62">
      <t>カンリ</t>
    </rPh>
    <rPh sb="62" eb="64">
      <t>ギョウシャ</t>
    </rPh>
    <rPh sb="65" eb="67">
      <t>キョウリョク</t>
    </rPh>
    <rPh sb="68" eb="69">
      <t>エ</t>
    </rPh>
    <rPh sb="72" eb="75">
      <t>ケイゾクテキ</t>
    </rPh>
    <rPh sb="251" eb="253">
      <t>ジッシ</t>
    </rPh>
    <rPh sb="260" eb="261">
      <t>レイ</t>
    </rPh>
    <rPh sb="261" eb="262">
      <t>ワ</t>
    </rPh>
    <rPh sb="262" eb="264">
      <t>ガンネン</t>
    </rPh>
    <rPh sb="264" eb="265">
      <t>ド</t>
    </rPh>
    <rPh sb="266" eb="268">
      <t>ジッシ</t>
    </rPh>
    <rPh sb="270" eb="272">
      <t>シサン</t>
    </rPh>
    <rPh sb="272" eb="274">
      <t>チョウサ</t>
    </rPh>
    <rPh sb="331" eb="333">
      <t>レイワ</t>
    </rPh>
    <rPh sb="334" eb="335">
      <t>ネン</t>
    </rPh>
    <rPh sb="335" eb="336">
      <t>ド</t>
    </rPh>
    <rPh sb="338" eb="340">
      <t>チホウ</t>
    </rPh>
    <rPh sb="340" eb="342">
      <t>コウエイ</t>
    </rPh>
    <rPh sb="342" eb="344">
      <t>キギョウ</t>
    </rPh>
    <rPh sb="344" eb="345">
      <t>ホウ</t>
    </rPh>
    <rPh sb="346" eb="348">
      <t>テキヨウ</t>
    </rPh>
    <rPh sb="355" eb="357">
      <t>サイド</t>
    </rPh>
    <rPh sb="357" eb="359">
      <t>ケイカク</t>
    </rPh>
    <rPh sb="360" eb="361">
      <t>タ</t>
    </rPh>
    <rPh sb="362" eb="363">
      <t>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</si>
</sst>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2.14</c:v>
                </c:pt>
                <c:pt idx="1">
                  <c:v>1.42</c:v>
                </c:pt>
                <c:pt idx="2">
                  <c:v>0.98</c:v>
                </c:pt>
                <c:pt idx="3">
                  <c:v>0.94</c:v>
                </c:pt>
                <c:pt idx="4">
                  <c:v>0.96</c:v>
                </c:pt>
              </c:numCache>
            </c:numRef>
          </c:val>
          <c:extLst>
            <c:ext xmlns:c16="http://schemas.microsoft.com/office/drawing/2014/chart" uri="{C3380CC4-5D6E-409C-BE32-E72D297353CC}">
              <c16:uniqueId val="{00000000-64A3-41B8-A66A-4BE7EAEB8EA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64A3-41B8-A66A-4BE7EAEB8EA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45.24</c:v>
                </c:pt>
                <c:pt idx="1">
                  <c:v>45.46</c:v>
                </c:pt>
                <c:pt idx="2">
                  <c:v>40.159999999999997</c:v>
                </c:pt>
                <c:pt idx="3">
                  <c:v>45.43</c:v>
                </c:pt>
                <c:pt idx="4">
                  <c:v>39.69</c:v>
                </c:pt>
              </c:numCache>
            </c:numRef>
          </c:val>
          <c:extLst>
            <c:ext xmlns:c16="http://schemas.microsoft.com/office/drawing/2014/chart" uri="{C3380CC4-5D6E-409C-BE32-E72D297353CC}">
              <c16:uniqueId val="{00000000-855D-48F6-BDB2-DABAF7F8E90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855D-48F6-BDB2-DABAF7F8E90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18.329999999999998</c:v>
                </c:pt>
                <c:pt idx="1">
                  <c:v>19.23</c:v>
                </c:pt>
                <c:pt idx="2">
                  <c:v>23.32</c:v>
                </c:pt>
                <c:pt idx="3">
                  <c:v>20.68</c:v>
                </c:pt>
                <c:pt idx="4">
                  <c:v>23.44</c:v>
                </c:pt>
              </c:numCache>
            </c:numRef>
          </c:val>
          <c:extLst>
            <c:ext xmlns:c16="http://schemas.microsoft.com/office/drawing/2014/chart" uri="{C3380CC4-5D6E-409C-BE32-E72D297353CC}">
              <c16:uniqueId val="{00000000-E305-4D95-A533-CE7ED0AFBBD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E305-4D95-A533-CE7ED0AFBBD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99.7</c:v>
                </c:pt>
                <c:pt idx="1">
                  <c:v>99.68</c:v>
                </c:pt>
                <c:pt idx="2">
                  <c:v>99.36</c:v>
                </c:pt>
                <c:pt idx="3">
                  <c:v>93.53</c:v>
                </c:pt>
                <c:pt idx="4">
                  <c:v>92.26</c:v>
                </c:pt>
              </c:numCache>
            </c:numRef>
          </c:val>
          <c:extLst>
            <c:ext xmlns:c16="http://schemas.microsoft.com/office/drawing/2014/chart" uri="{C3380CC4-5D6E-409C-BE32-E72D297353CC}">
              <c16:uniqueId val="{00000000-E234-4180-835F-FB045F997BE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E234-4180-835F-FB045F997BE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EB-43B8-8854-CE4C49FBF23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EB-43B8-8854-CE4C49FBF23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E-4E39-9D9B-9E6F6E98858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E-4E39-9D9B-9E6F6E98858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FC-4E56-BA87-DAF5CC9BEB4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FC-4E56-BA87-DAF5CC9BEB4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08-4ABB-9F36-6D1CBF67BBC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08-4ABB-9F36-6D1CBF67BBC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73.75</c:v>
                </c:pt>
                <c:pt idx="1">
                  <c:v>72.91</c:v>
                </c:pt>
                <c:pt idx="2">
                  <c:v>72.58</c:v>
                </c:pt>
                <c:pt idx="3">
                  <c:v>67.38</c:v>
                </c:pt>
                <c:pt idx="4">
                  <c:v>127.06</c:v>
                </c:pt>
              </c:numCache>
            </c:numRef>
          </c:val>
          <c:extLst>
            <c:ext xmlns:c16="http://schemas.microsoft.com/office/drawing/2014/chart" uri="{C3380CC4-5D6E-409C-BE32-E72D297353CC}">
              <c16:uniqueId val="{00000000-83AB-4574-B507-93281B9EB95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83AB-4574-B507-93281B9EB95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85.28</c:v>
                </c:pt>
                <c:pt idx="1">
                  <c:v>93.3</c:v>
                </c:pt>
                <c:pt idx="2">
                  <c:v>92.82</c:v>
                </c:pt>
                <c:pt idx="3">
                  <c:v>81.540000000000006</c:v>
                </c:pt>
                <c:pt idx="4">
                  <c:v>79.42</c:v>
                </c:pt>
              </c:numCache>
            </c:numRef>
          </c:val>
          <c:extLst>
            <c:ext xmlns:c16="http://schemas.microsoft.com/office/drawing/2014/chart" uri="{C3380CC4-5D6E-409C-BE32-E72D297353CC}">
              <c16:uniqueId val="{00000000-E15B-49D7-9408-0C3153BA588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E15B-49D7-9408-0C3153BA588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528.85</c:v>
                </c:pt>
                <c:pt idx="1">
                  <c:v>464.91</c:v>
                </c:pt>
                <c:pt idx="2">
                  <c:v>438.37</c:v>
                </c:pt>
                <c:pt idx="3">
                  <c:v>483.86</c:v>
                </c:pt>
                <c:pt idx="4">
                  <c:v>373.81</c:v>
                </c:pt>
              </c:numCache>
            </c:numRef>
          </c:val>
          <c:extLst>
            <c:ext xmlns:c16="http://schemas.microsoft.com/office/drawing/2014/chart" uri="{C3380CC4-5D6E-409C-BE32-E72D297353CC}">
              <c16:uniqueId val="{00000000-0A0B-4AA0-871D-D9C1145B1C8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0A0B-4AA0-871D-D9C1145B1C8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静岡県　裾野市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51552</v>
      </c>
      <c r="AM8" s="73"/>
      <c r="AN8" s="73"/>
      <c r="AO8" s="73"/>
      <c r="AP8" s="73"/>
      <c r="AQ8" s="73"/>
      <c r="AR8" s="73"/>
      <c r="AS8" s="73"/>
      <c r="AT8" s="72">
        <f>データ!$S$6</f>
        <v>138.12</v>
      </c>
      <c r="AU8" s="72"/>
      <c r="AV8" s="72"/>
      <c r="AW8" s="72"/>
      <c r="AX8" s="72"/>
      <c r="AY8" s="72"/>
      <c r="AZ8" s="72"/>
      <c r="BA8" s="72"/>
      <c r="BB8" s="72">
        <f>データ!$T$6</f>
        <v>373.24</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1.95</v>
      </c>
      <c r="Q10" s="72"/>
      <c r="R10" s="72"/>
      <c r="S10" s="72"/>
      <c r="T10" s="72"/>
      <c r="U10" s="72"/>
      <c r="V10" s="72"/>
      <c r="W10" s="73">
        <f>データ!$Q$6</f>
        <v>3938</v>
      </c>
      <c r="X10" s="73"/>
      <c r="Y10" s="73"/>
      <c r="Z10" s="73"/>
      <c r="AA10" s="73"/>
      <c r="AB10" s="73"/>
      <c r="AC10" s="73"/>
      <c r="AD10" s="2"/>
      <c r="AE10" s="2"/>
      <c r="AF10" s="2"/>
      <c r="AG10" s="2"/>
      <c r="AH10" s="2"/>
      <c r="AI10" s="2"/>
      <c r="AJ10" s="2"/>
      <c r="AK10" s="2"/>
      <c r="AL10" s="73">
        <f>データ!$U$6</f>
        <v>1001</v>
      </c>
      <c r="AM10" s="73"/>
      <c r="AN10" s="73"/>
      <c r="AO10" s="73"/>
      <c r="AP10" s="73"/>
      <c r="AQ10" s="73"/>
      <c r="AR10" s="73"/>
      <c r="AS10" s="73"/>
      <c r="AT10" s="72">
        <f>データ!$V$6</f>
        <v>1.66</v>
      </c>
      <c r="AU10" s="72"/>
      <c r="AV10" s="72"/>
      <c r="AW10" s="72"/>
      <c r="AX10" s="72"/>
      <c r="AY10" s="72"/>
      <c r="AZ10" s="72"/>
      <c r="BA10" s="72"/>
      <c r="BB10" s="72">
        <f>データ!$W$6</f>
        <v>603.01</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65"/>
      <c r="BN47" s="65"/>
      <c r="BO47" s="65"/>
      <c r="BP47" s="65"/>
      <c r="BQ47" s="65"/>
      <c r="BR47" s="65"/>
      <c r="BS47" s="65"/>
      <c r="BT47" s="65"/>
      <c r="BU47" s="65"/>
      <c r="BV47" s="65"/>
      <c r="BW47" s="65"/>
      <c r="BX47" s="65"/>
      <c r="BY47" s="65"/>
      <c r="BZ47" s="6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65"/>
      <c r="BN48" s="65"/>
      <c r="BO48" s="65"/>
      <c r="BP48" s="65"/>
      <c r="BQ48" s="65"/>
      <c r="BR48" s="65"/>
      <c r="BS48" s="65"/>
      <c r="BT48" s="65"/>
      <c r="BU48" s="65"/>
      <c r="BV48" s="65"/>
      <c r="BW48" s="65"/>
      <c r="BX48" s="65"/>
      <c r="BY48" s="65"/>
      <c r="BZ48" s="6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65"/>
      <c r="BN49" s="65"/>
      <c r="BO49" s="65"/>
      <c r="BP49" s="65"/>
      <c r="BQ49" s="65"/>
      <c r="BR49" s="65"/>
      <c r="BS49" s="65"/>
      <c r="BT49" s="65"/>
      <c r="BU49" s="65"/>
      <c r="BV49" s="65"/>
      <c r="BW49" s="65"/>
      <c r="BX49" s="65"/>
      <c r="BY49" s="65"/>
      <c r="BZ49" s="6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65"/>
      <c r="BN50" s="65"/>
      <c r="BO50" s="65"/>
      <c r="BP50" s="65"/>
      <c r="BQ50" s="65"/>
      <c r="BR50" s="65"/>
      <c r="BS50" s="65"/>
      <c r="BT50" s="65"/>
      <c r="BU50" s="65"/>
      <c r="BV50" s="65"/>
      <c r="BW50" s="65"/>
      <c r="BX50" s="65"/>
      <c r="BY50" s="65"/>
      <c r="BZ50" s="6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65"/>
      <c r="BN51" s="65"/>
      <c r="BO51" s="65"/>
      <c r="BP51" s="65"/>
      <c r="BQ51" s="65"/>
      <c r="BR51" s="65"/>
      <c r="BS51" s="65"/>
      <c r="BT51" s="65"/>
      <c r="BU51" s="65"/>
      <c r="BV51" s="65"/>
      <c r="BW51" s="65"/>
      <c r="BX51" s="65"/>
      <c r="BY51" s="65"/>
      <c r="BZ51" s="6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65"/>
      <c r="BN52" s="65"/>
      <c r="BO52" s="65"/>
      <c r="BP52" s="65"/>
      <c r="BQ52" s="65"/>
      <c r="BR52" s="65"/>
      <c r="BS52" s="65"/>
      <c r="BT52" s="65"/>
      <c r="BU52" s="65"/>
      <c r="BV52" s="65"/>
      <c r="BW52" s="65"/>
      <c r="BX52" s="65"/>
      <c r="BY52" s="65"/>
      <c r="BZ52" s="6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65"/>
      <c r="BN53" s="65"/>
      <c r="BO53" s="65"/>
      <c r="BP53" s="65"/>
      <c r="BQ53" s="65"/>
      <c r="BR53" s="65"/>
      <c r="BS53" s="65"/>
      <c r="BT53" s="65"/>
      <c r="BU53" s="65"/>
      <c r="BV53" s="65"/>
      <c r="BW53" s="65"/>
      <c r="BX53" s="65"/>
      <c r="BY53" s="65"/>
      <c r="BZ53" s="6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65"/>
      <c r="BN54" s="65"/>
      <c r="BO54" s="65"/>
      <c r="BP54" s="65"/>
      <c r="BQ54" s="65"/>
      <c r="BR54" s="65"/>
      <c r="BS54" s="65"/>
      <c r="BT54" s="65"/>
      <c r="BU54" s="65"/>
      <c r="BV54" s="65"/>
      <c r="BW54" s="65"/>
      <c r="BX54" s="65"/>
      <c r="BY54" s="65"/>
      <c r="BZ54" s="6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65"/>
      <c r="BN55" s="65"/>
      <c r="BO55" s="65"/>
      <c r="BP55" s="65"/>
      <c r="BQ55" s="65"/>
      <c r="BR55" s="65"/>
      <c r="BS55" s="65"/>
      <c r="BT55" s="65"/>
      <c r="BU55" s="65"/>
      <c r="BV55" s="65"/>
      <c r="BW55" s="65"/>
      <c r="BX55" s="65"/>
      <c r="BY55" s="65"/>
      <c r="BZ55" s="6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65"/>
      <c r="BN56" s="65"/>
      <c r="BO56" s="65"/>
      <c r="BP56" s="65"/>
      <c r="BQ56" s="65"/>
      <c r="BR56" s="65"/>
      <c r="BS56" s="65"/>
      <c r="BT56" s="65"/>
      <c r="BU56" s="65"/>
      <c r="BV56" s="65"/>
      <c r="BW56" s="65"/>
      <c r="BX56" s="65"/>
      <c r="BY56" s="65"/>
      <c r="BZ56" s="6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65"/>
      <c r="BN57" s="65"/>
      <c r="BO57" s="65"/>
      <c r="BP57" s="65"/>
      <c r="BQ57" s="65"/>
      <c r="BR57" s="65"/>
      <c r="BS57" s="65"/>
      <c r="BT57" s="65"/>
      <c r="BU57" s="65"/>
      <c r="BV57" s="65"/>
      <c r="BW57" s="65"/>
      <c r="BX57" s="65"/>
      <c r="BY57" s="65"/>
      <c r="BZ57" s="6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65"/>
      <c r="BN58" s="65"/>
      <c r="BO58" s="65"/>
      <c r="BP58" s="65"/>
      <c r="BQ58" s="65"/>
      <c r="BR58" s="65"/>
      <c r="BS58" s="65"/>
      <c r="BT58" s="65"/>
      <c r="BU58" s="65"/>
      <c r="BV58" s="65"/>
      <c r="BW58" s="65"/>
      <c r="BX58" s="65"/>
      <c r="BY58" s="65"/>
      <c r="BZ58" s="6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65"/>
      <c r="BN59" s="65"/>
      <c r="BO59" s="65"/>
      <c r="BP59" s="65"/>
      <c r="BQ59" s="65"/>
      <c r="BR59" s="65"/>
      <c r="BS59" s="65"/>
      <c r="BT59" s="65"/>
      <c r="BU59" s="65"/>
      <c r="BV59" s="65"/>
      <c r="BW59" s="65"/>
      <c r="BX59" s="65"/>
      <c r="BY59" s="65"/>
      <c r="BZ59" s="66"/>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0"/>
      <c r="BM60" s="65"/>
      <c r="BN60" s="65"/>
      <c r="BO60" s="65"/>
      <c r="BP60" s="65"/>
      <c r="BQ60" s="65"/>
      <c r="BR60" s="65"/>
      <c r="BS60" s="65"/>
      <c r="BT60" s="65"/>
      <c r="BU60" s="65"/>
      <c r="BV60" s="65"/>
      <c r="BW60" s="65"/>
      <c r="BX60" s="65"/>
      <c r="BY60" s="65"/>
      <c r="BZ60" s="66"/>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0"/>
      <c r="BM61" s="65"/>
      <c r="BN61" s="65"/>
      <c r="BO61" s="65"/>
      <c r="BP61" s="65"/>
      <c r="BQ61" s="65"/>
      <c r="BR61" s="65"/>
      <c r="BS61" s="65"/>
      <c r="BT61" s="65"/>
      <c r="BU61" s="65"/>
      <c r="BV61" s="65"/>
      <c r="BW61" s="65"/>
      <c r="BX61" s="65"/>
      <c r="BY61" s="65"/>
      <c r="BZ61" s="6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65"/>
      <c r="BN62" s="65"/>
      <c r="BO62" s="65"/>
      <c r="BP62" s="65"/>
      <c r="BQ62" s="65"/>
      <c r="BR62" s="65"/>
      <c r="BS62" s="65"/>
      <c r="BT62" s="65"/>
      <c r="BU62" s="65"/>
      <c r="BV62" s="65"/>
      <c r="BW62" s="65"/>
      <c r="BX62" s="65"/>
      <c r="BY62" s="65"/>
      <c r="BZ62" s="6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7"/>
      <c r="BM63" s="68"/>
      <c r="BN63" s="68"/>
      <c r="BO63" s="68"/>
      <c r="BP63" s="68"/>
      <c r="BQ63" s="68"/>
      <c r="BR63" s="68"/>
      <c r="BS63" s="68"/>
      <c r="BT63" s="68"/>
      <c r="BU63" s="68"/>
      <c r="BV63" s="68"/>
      <c r="BW63" s="68"/>
      <c r="BX63" s="68"/>
      <c r="BY63" s="68"/>
      <c r="BZ63" s="6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IMB9jT06MyRvJhgOfiXfayJnasF23AY7rpzZuMT/1T4MPMndHRPbgLig7NsI/ZbbXjh34ZaEOk3lv1lzrlM0dA==" saltValue="gapAPOiHoqS/QWLfbvq26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222208</v>
      </c>
      <c r="D6" s="34">
        <f t="shared" si="3"/>
        <v>47</v>
      </c>
      <c r="E6" s="34">
        <f t="shared" si="3"/>
        <v>1</v>
      </c>
      <c r="F6" s="34">
        <f t="shared" si="3"/>
        <v>0</v>
      </c>
      <c r="G6" s="34">
        <f t="shared" si="3"/>
        <v>0</v>
      </c>
      <c r="H6" s="34" t="str">
        <f t="shared" si="3"/>
        <v>静岡県　裾野市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1.95</v>
      </c>
      <c r="Q6" s="35">
        <f t="shared" si="3"/>
        <v>3938</v>
      </c>
      <c r="R6" s="35">
        <f t="shared" si="3"/>
        <v>51552</v>
      </c>
      <c r="S6" s="35">
        <f t="shared" si="3"/>
        <v>138.12</v>
      </c>
      <c r="T6" s="35">
        <f t="shared" si="3"/>
        <v>373.24</v>
      </c>
      <c r="U6" s="35">
        <f t="shared" si="3"/>
        <v>1001</v>
      </c>
      <c r="V6" s="35">
        <f t="shared" si="3"/>
        <v>1.66</v>
      </c>
      <c r="W6" s="35">
        <f t="shared" si="3"/>
        <v>603.01</v>
      </c>
      <c r="X6" s="36">
        <f>IF(X7="",NA(),X7)</f>
        <v>99.7</v>
      </c>
      <c r="Y6" s="36">
        <f t="shared" ref="Y6:AG6" si="4">IF(Y7="",NA(),Y7)</f>
        <v>99.68</v>
      </c>
      <c r="Z6" s="36">
        <f t="shared" si="4"/>
        <v>99.36</v>
      </c>
      <c r="AA6" s="36">
        <f t="shared" si="4"/>
        <v>93.53</v>
      </c>
      <c r="AB6" s="36">
        <f t="shared" si="4"/>
        <v>92.26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73.75</v>
      </c>
      <c r="BF6" s="36">
        <f t="shared" ref="BF6:BN6" si="7">IF(BF7="",NA(),BF7)</f>
        <v>72.91</v>
      </c>
      <c r="BG6" s="36">
        <f t="shared" si="7"/>
        <v>72.58</v>
      </c>
      <c r="BH6" s="36">
        <f t="shared" si="7"/>
        <v>67.38</v>
      </c>
      <c r="BI6" s="36">
        <f t="shared" si="7"/>
        <v>127.06</v>
      </c>
      <c r="BJ6" s="36">
        <f t="shared" si="7"/>
        <v>1510.14</v>
      </c>
      <c r="BK6" s="36">
        <f t="shared" si="7"/>
        <v>1595.62</v>
      </c>
      <c r="BL6" s="36">
        <f t="shared" si="7"/>
        <v>1302.33</v>
      </c>
      <c r="BM6" s="36">
        <f t="shared" si="7"/>
        <v>1274.21</v>
      </c>
      <c r="BN6" s="36">
        <f t="shared" si="7"/>
        <v>1183.92</v>
      </c>
      <c r="BO6" s="35" t="str">
        <f>IF(BO7="","",IF(BO7="-","【-】","【"&amp;SUBSTITUTE(TEXT(BO7,"#,##0.00"),"-","△")&amp;"】"))</f>
        <v>【1,084.05】</v>
      </c>
      <c r="BP6" s="36">
        <f>IF(BP7="",NA(),BP7)</f>
        <v>85.28</v>
      </c>
      <c r="BQ6" s="36">
        <f t="shared" ref="BQ6:BY6" si="8">IF(BQ7="",NA(),BQ7)</f>
        <v>93.3</v>
      </c>
      <c r="BR6" s="36">
        <f t="shared" si="8"/>
        <v>92.82</v>
      </c>
      <c r="BS6" s="36">
        <f t="shared" si="8"/>
        <v>81.540000000000006</v>
      </c>
      <c r="BT6" s="36">
        <f t="shared" si="8"/>
        <v>79.42</v>
      </c>
      <c r="BU6" s="36">
        <f t="shared" si="8"/>
        <v>22.67</v>
      </c>
      <c r="BV6" s="36">
        <f t="shared" si="8"/>
        <v>37.92</v>
      </c>
      <c r="BW6" s="36">
        <f t="shared" si="8"/>
        <v>40.89</v>
      </c>
      <c r="BX6" s="36">
        <f t="shared" si="8"/>
        <v>41.25</v>
      </c>
      <c r="BY6" s="36">
        <f t="shared" si="8"/>
        <v>42.5</v>
      </c>
      <c r="BZ6" s="35" t="str">
        <f>IF(BZ7="","",IF(BZ7="-","【-】","【"&amp;SUBSTITUTE(TEXT(BZ7,"#,##0.00"),"-","△")&amp;"】"))</f>
        <v>【53.46】</v>
      </c>
      <c r="CA6" s="36">
        <f>IF(CA7="",NA(),CA7)</f>
        <v>528.85</v>
      </c>
      <c r="CB6" s="36">
        <f t="shared" ref="CB6:CJ6" si="9">IF(CB7="",NA(),CB7)</f>
        <v>464.91</v>
      </c>
      <c r="CC6" s="36">
        <f t="shared" si="9"/>
        <v>438.37</v>
      </c>
      <c r="CD6" s="36">
        <f t="shared" si="9"/>
        <v>483.86</v>
      </c>
      <c r="CE6" s="36">
        <f t="shared" si="9"/>
        <v>373.81</v>
      </c>
      <c r="CF6" s="36">
        <f t="shared" si="9"/>
        <v>789.62</v>
      </c>
      <c r="CG6" s="36">
        <f t="shared" si="9"/>
        <v>423.18</v>
      </c>
      <c r="CH6" s="36">
        <f t="shared" si="9"/>
        <v>383.2</v>
      </c>
      <c r="CI6" s="36">
        <f t="shared" si="9"/>
        <v>383.25</v>
      </c>
      <c r="CJ6" s="36">
        <f t="shared" si="9"/>
        <v>377.72</v>
      </c>
      <c r="CK6" s="35" t="str">
        <f>IF(CK7="","",IF(CK7="-","【-】","【"&amp;SUBSTITUTE(TEXT(CK7,"#,##0.00"),"-","△")&amp;"】"))</f>
        <v>【300.47】</v>
      </c>
      <c r="CL6" s="36">
        <f>IF(CL7="",NA(),CL7)</f>
        <v>45.24</v>
      </c>
      <c r="CM6" s="36">
        <f t="shared" ref="CM6:CU6" si="10">IF(CM7="",NA(),CM7)</f>
        <v>45.46</v>
      </c>
      <c r="CN6" s="36">
        <f t="shared" si="10"/>
        <v>40.159999999999997</v>
      </c>
      <c r="CO6" s="36">
        <f t="shared" si="10"/>
        <v>45.43</v>
      </c>
      <c r="CP6" s="36">
        <f t="shared" si="10"/>
        <v>39.69</v>
      </c>
      <c r="CQ6" s="36">
        <f t="shared" si="10"/>
        <v>48.7</v>
      </c>
      <c r="CR6" s="36">
        <f t="shared" si="10"/>
        <v>46.9</v>
      </c>
      <c r="CS6" s="36">
        <f t="shared" si="10"/>
        <v>47.95</v>
      </c>
      <c r="CT6" s="36">
        <f t="shared" si="10"/>
        <v>48.26</v>
      </c>
      <c r="CU6" s="36">
        <f t="shared" si="10"/>
        <v>48.01</v>
      </c>
      <c r="CV6" s="35" t="str">
        <f>IF(CV7="","",IF(CV7="-","【-】","【"&amp;SUBSTITUTE(TEXT(CV7,"#,##0.00"),"-","△")&amp;"】"))</f>
        <v>【54.90】</v>
      </c>
      <c r="CW6" s="36">
        <f>IF(CW7="",NA(),CW7)</f>
        <v>18.329999999999998</v>
      </c>
      <c r="CX6" s="36">
        <f t="shared" ref="CX6:DF6" si="11">IF(CX7="",NA(),CX7)</f>
        <v>19.23</v>
      </c>
      <c r="CY6" s="36">
        <f t="shared" si="11"/>
        <v>23.32</v>
      </c>
      <c r="CZ6" s="36">
        <f t="shared" si="11"/>
        <v>20.68</v>
      </c>
      <c r="DA6" s="36">
        <f t="shared" si="11"/>
        <v>23.44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2.14</v>
      </c>
      <c r="EE6" s="36">
        <f t="shared" ref="EE6:EM6" si="14">IF(EE7="",NA(),EE7)</f>
        <v>1.42</v>
      </c>
      <c r="EF6" s="36">
        <f t="shared" si="14"/>
        <v>0.98</v>
      </c>
      <c r="EG6" s="36">
        <f t="shared" si="14"/>
        <v>0.94</v>
      </c>
      <c r="EH6" s="36">
        <f t="shared" si="14"/>
        <v>0.96</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222208</v>
      </c>
      <c r="D7" s="38">
        <v>47</v>
      </c>
      <c r="E7" s="38">
        <v>1</v>
      </c>
      <c r="F7" s="38">
        <v>0</v>
      </c>
      <c r="G7" s="38">
        <v>0</v>
      </c>
      <c r="H7" s="38" t="s">
        <v>96</v>
      </c>
      <c r="I7" s="38" t="s">
        <v>97</v>
      </c>
      <c r="J7" s="38" t="s">
        <v>98</v>
      </c>
      <c r="K7" s="38" t="s">
        <v>99</v>
      </c>
      <c r="L7" s="38" t="s">
        <v>100</v>
      </c>
      <c r="M7" s="38" t="s">
        <v>101</v>
      </c>
      <c r="N7" s="39" t="s">
        <v>102</v>
      </c>
      <c r="O7" s="39" t="s">
        <v>103</v>
      </c>
      <c r="P7" s="39">
        <v>1.95</v>
      </c>
      <c r="Q7" s="39">
        <v>3938</v>
      </c>
      <c r="R7" s="39">
        <v>51552</v>
      </c>
      <c r="S7" s="39">
        <v>138.12</v>
      </c>
      <c r="T7" s="39">
        <v>373.24</v>
      </c>
      <c r="U7" s="39">
        <v>1001</v>
      </c>
      <c r="V7" s="39">
        <v>1.66</v>
      </c>
      <c r="W7" s="39">
        <v>603.01</v>
      </c>
      <c r="X7" s="39">
        <v>99.7</v>
      </c>
      <c r="Y7" s="39">
        <v>99.68</v>
      </c>
      <c r="Z7" s="39">
        <v>99.36</v>
      </c>
      <c r="AA7" s="39">
        <v>93.53</v>
      </c>
      <c r="AB7" s="39">
        <v>92.26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73.75</v>
      </c>
      <c r="BF7" s="39">
        <v>72.91</v>
      </c>
      <c r="BG7" s="39">
        <v>72.58</v>
      </c>
      <c r="BH7" s="39">
        <v>67.38</v>
      </c>
      <c r="BI7" s="39">
        <v>127.06</v>
      </c>
      <c r="BJ7" s="39">
        <v>1510.14</v>
      </c>
      <c r="BK7" s="39">
        <v>1595.62</v>
      </c>
      <c r="BL7" s="39">
        <v>1302.33</v>
      </c>
      <c r="BM7" s="39">
        <v>1274.21</v>
      </c>
      <c r="BN7" s="39">
        <v>1183.92</v>
      </c>
      <c r="BO7" s="39">
        <v>1084.05</v>
      </c>
      <c r="BP7" s="39">
        <v>85.28</v>
      </c>
      <c r="BQ7" s="39">
        <v>93.3</v>
      </c>
      <c r="BR7" s="39">
        <v>92.82</v>
      </c>
      <c r="BS7" s="39">
        <v>81.540000000000006</v>
      </c>
      <c r="BT7" s="39">
        <v>79.42</v>
      </c>
      <c r="BU7" s="39">
        <v>22.67</v>
      </c>
      <c r="BV7" s="39">
        <v>37.92</v>
      </c>
      <c r="BW7" s="39">
        <v>40.89</v>
      </c>
      <c r="BX7" s="39">
        <v>41.25</v>
      </c>
      <c r="BY7" s="39">
        <v>42.5</v>
      </c>
      <c r="BZ7" s="39">
        <v>53.46</v>
      </c>
      <c r="CA7" s="39">
        <v>528.85</v>
      </c>
      <c r="CB7" s="39">
        <v>464.91</v>
      </c>
      <c r="CC7" s="39">
        <v>438.37</v>
      </c>
      <c r="CD7" s="39">
        <v>483.86</v>
      </c>
      <c r="CE7" s="39">
        <v>373.81</v>
      </c>
      <c r="CF7" s="39">
        <v>789.62</v>
      </c>
      <c r="CG7" s="39">
        <v>423.18</v>
      </c>
      <c r="CH7" s="39">
        <v>383.2</v>
      </c>
      <c r="CI7" s="39">
        <v>383.25</v>
      </c>
      <c r="CJ7" s="39">
        <v>377.72</v>
      </c>
      <c r="CK7" s="39">
        <v>300.47000000000003</v>
      </c>
      <c r="CL7" s="39">
        <v>45.24</v>
      </c>
      <c r="CM7" s="39">
        <v>45.46</v>
      </c>
      <c r="CN7" s="39">
        <v>40.159999999999997</v>
      </c>
      <c r="CO7" s="39">
        <v>45.43</v>
      </c>
      <c r="CP7" s="39">
        <v>39.69</v>
      </c>
      <c r="CQ7" s="39">
        <v>48.7</v>
      </c>
      <c r="CR7" s="39">
        <v>46.9</v>
      </c>
      <c r="CS7" s="39">
        <v>47.95</v>
      </c>
      <c r="CT7" s="39">
        <v>48.26</v>
      </c>
      <c r="CU7" s="39">
        <v>48.01</v>
      </c>
      <c r="CV7" s="39">
        <v>54.9</v>
      </c>
      <c r="CW7" s="39">
        <v>18.329999999999998</v>
      </c>
      <c r="CX7" s="39">
        <v>19.23</v>
      </c>
      <c r="CY7" s="39">
        <v>23.32</v>
      </c>
      <c r="CZ7" s="39">
        <v>20.68</v>
      </c>
      <c r="DA7" s="39">
        <v>23.44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2.14</v>
      </c>
      <c r="EE7" s="39">
        <v>1.42</v>
      </c>
      <c r="EF7" s="39">
        <v>0.98</v>
      </c>
      <c r="EG7" s="39">
        <v>0.94</v>
      </c>
      <c r="EH7" s="39">
        <v>0.96</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伊倉　佑哉</cp:lastModifiedBy>
  <cp:lastPrinted>2021-01-25T02:16:14Z</cp:lastPrinted>
  <dcterms:created xsi:type="dcterms:W3CDTF">2020-12-04T02:21:03Z</dcterms:created>
  <dcterms:modified xsi:type="dcterms:W3CDTF">2021-01-25T02:21:12Z</dcterms:modified>
  <cp:category/>
</cp:coreProperties>
</file>