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rpE/D2H4yOUHeCIxY8hJ1aSZuKWqx7bG+DpkdPMhzHLH3J/Lwgj3qxHmMdWj+y0wA6eUGdXU1XMJ15quGLuSA==" workbookSaltValue="L+qtnGadnDzTlyI5HUc5x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P8" i="4"/>
  <c r="I8"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<sst xmlns="http://schemas.openxmlformats.org/spreadsheetml/2006/main" count="319" uniqueCount="117">
  <si>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</si>
  <si>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</si>
  <si>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</si>
  <si>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</si>
  <si>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</si>
  <si>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</si>
  <si>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</si>
  <si>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</si>
  <si>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</si>
  <si>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</si>
  <si>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</si>
  <si>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</si>
  <si>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</si>
  <si>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</si>
  <si>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</si>
  <si>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</si>
  <si>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</si>
  <si>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</si>
  <si>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</si>
  <si>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</si>
  <si>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</si>
  <si>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</si>
  <si>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</si>
  <si>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</si>
  <si>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</si>
  <si>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</si>
  <si>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</si>
  <si>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</si>
  <si>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</si>
  <si>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</si>
  <si>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</si>
  <si>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</si>
  <si>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</si>
  <si>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</si>
  <si>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</si>
  <si>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</si>
  <si>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</si>
  <si>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</si>
  <si>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</si>
  <si>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</si>
  <si>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</si>
  <si>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</si>
  <si>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</si>
  <si>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</si>
  <si>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</si>
  <si>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</si>
  <si>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</si>
  <si>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</si>
  <si>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</si>
  <si>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</si>
  <si>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</si>
  <si>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</si>
  <si>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</si>
  <si>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</si>
  <si>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</si>
  <si>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</si>
  <si>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</si>
  <si>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</si>
  <si>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</si>
  <si>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</si>
  <si>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</si>
  <si>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</si>
  <si>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</si>
  <si>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</si>
  <si>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</si>
  <si>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</si>
  <si>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</si>
  <si>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</si>
  <si>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</si>
  <si>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</si>
  <si>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</si>
  <si>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</si>
  <si>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</si>
  <si>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</si>
  <si>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</si>
  <si>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</si>
  <si>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</si>
  <si>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</si>
  <si>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</si>
  <si>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</si>
  <si>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</si>
  <si>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</si>
  <si>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</si>
  <si>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</si>
  <si>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</si>
  <si>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</si>
  <si>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</si>
  <si>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</si>
  <si>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</si>
  <si>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</si>
  <si>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</si>
  <si>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</si>
  <si>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</si>
  <si>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</si>
  <si>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</si>
  <si>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</si>
  <si>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下田市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</si>
  <si>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</si>
  <si>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</si>
  <si>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</si>
  <si>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</si>
  <si>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</si>
  <si>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</si>
  <si>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</si>
  <si>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</si>
  <si>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</si>
  <si>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</si>
  <si>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</si>
  <si>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</si>
  <si>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</si>
  <si>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</si>
  <si>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</si>
  <si>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</si>
  <si>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</si>
  <si>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「①有形固定資産減価償却率」は、全国平均・類似団体平均値を大幅に下回っており、一見老朽化度合は低いように思えるが、施設は平成４年供用開始で約30年経過している。
　比率が低くなった要因は、分母となる償却対象資産の帳簿原価が、移行時の固定資産評価において、経過年数に相当する減価償却累計額を控除した額となっていることによるものであり、実態を反映した指標とはなっていない。
　また、法定耐用年数を超えた管渠及び更新した管渠が存在しないため、「②管渠老朽化率」「③管渠改善率」は数値なしであるが、事業開始が昭和49年であり、初期に布設した管渠が間もなく耐用年数を経過する。
　引き続き「ストックマネジメント計画」に基づき、費用の平準化に努めた更新を進めていく。</t>
    <rPh sb="2" eb="4">
      <t>ユウケイ</t>
    </rPh>
    <rPh sb="4" eb="8">
      <t>コテイシサン</t>
    </rPh>
    <rPh sb="8" eb="10">
      <t>ゲンカ</t>
    </rPh>
    <rPh sb="10" eb="13">
      <t>ショウキャクリツ</t>
    </rPh>
    <rPh sb="16" eb="18">
      <t>ゼンコク</t>
    </rPh>
    <rPh sb="18" eb="20">
      <t>ヘイキン</t>
    </rPh>
    <rPh sb="21" eb="23">
      <t>ルイジ</t>
    </rPh>
    <rPh sb="23" eb="25">
      <t>ダンタイ</t>
    </rPh>
    <rPh sb="25" eb="28">
      <t>ヘイキンチ</t>
    </rPh>
    <rPh sb="29" eb="31">
      <t>オオハバ</t>
    </rPh>
    <rPh sb="32" eb="34">
      <t>シタマワ</t>
    </rPh>
    <rPh sb="39" eb="41">
      <t>イッケン</t>
    </rPh>
    <rPh sb="41" eb="44">
      <t>ロウキュウカ</t>
    </rPh>
    <rPh sb="44" eb="46">
      <t>ドア</t>
    </rPh>
    <rPh sb="47" eb="48">
      <t>ヒク</t>
    </rPh>
    <rPh sb="52" eb="53">
      <t>オモ</t>
    </rPh>
    <rPh sb="57" eb="59">
      <t>シセツ</t>
    </rPh>
    <rPh sb="60" eb="62">
      <t>ヘイセイ</t>
    </rPh>
    <rPh sb="63" eb="64">
      <t>ネン</t>
    </rPh>
    <rPh sb="64" eb="66">
      <t>キョウヨウ</t>
    </rPh>
    <rPh sb="66" eb="68">
      <t>カイシ</t>
    </rPh>
    <rPh sb="69" eb="70">
      <t>ヤク</t>
    </rPh>
    <rPh sb="72" eb="73">
      <t>ネン</t>
    </rPh>
    <rPh sb="73" eb="75">
      <t>ケイカ</t>
    </rPh>
    <rPh sb="82" eb="84">
      <t>ヒリツ</t>
    </rPh>
    <rPh sb="85" eb="86">
      <t>ヒク</t>
    </rPh>
    <rPh sb="90" eb="92">
      <t>ヨウイン</t>
    </rPh>
    <rPh sb="94" eb="96">
      <t>ブンボ</t>
    </rPh>
    <rPh sb="99" eb="101">
      <t>ショウキャク</t>
    </rPh>
    <rPh sb="101" eb="103">
      <t>タイショウ</t>
    </rPh>
    <rPh sb="103" eb="105">
      <t>シサン</t>
    </rPh>
    <rPh sb="106" eb="108">
      <t>チョウボ</t>
    </rPh>
    <rPh sb="108" eb="110">
      <t>ゲンカ</t>
    </rPh>
    <rPh sb="112" eb="115">
      <t>イコウジ</t>
    </rPh>
    <rPh sb="116" eb="120">
      <t>コテイシサン</t>
    </rPh>
    <rPh sb="120" eb="122">
      <t>ヒョウカ</t>
    </rPh>
    <rPh sb="127" eb="129">
      <t>ケイカ</t>
    </rPh>
    <rPh sb="129" eb="131">
      <t>ネンスウ</t>
    </rPh>
    <rPh sb="132" eb="134">
      <t>ソウトウ</t>
    </rPh>
    <rPh sb="136" eb="138">
      <t>ゲンカ</t>
    </rPh>
    <rPh sb="138" eb="140">
      <t>ショウキャク</t>
    </rPh>
    <rPh sb="140" eb="143">
      <t>ルイケイガク</t>
    </rPh>
    <rPh sb="144" eb="146">
      <t>コウジョ</t>
    </rPh>
    <rPh sb="148" eb="149">
      <t>ガク</t>
    </rPh>
    <rPh sb="166" eb="168">
      <t>ジッタイ</t>
    </rPh>
    <rPh sb="169" eb="171">
      <t>ハンエイ</t>
    </rPh>
    <rPh sb="173" eb="175">
      <t>シヒョウ</t>
    </rPh>
    <rPh sb="189" eb="191">
      <t>ホウテイ</t>
    </rPh>
    <rPh sb="191" eb="193">
      <t>タイヨウ</t>
    </rPh>
    <rPh sb="193" eb="195">
      <t>ネンスウ</t>
    </rPh>
    <rPh sb="196" eb="197">
      <t>コ</t>
    </rPh>
    <rPh sb="199" eb="201">
      <t>カンキョ</t>
    </rPh>
    <rPh sb="201" eb="202">
      <t>オヨ</t>
    </rPh>
    <rPh sb="203" eb="205">
      <t>コウシン</t>
    </rPh>
    <rPh sb="207" eb="209">
      <t>カンキョ</t>
    </rPh>
    <rPh sb="210" eb="212">
      <t>ソンザイ</t>
    </rPh>
    <rPh sb="220" eb="222">
      <t>カンキョ</t>
    </rPh>
    <rPh sb="222" eb="225">
      <t>ロウキュウカ</t>
    </rPh>
    <rPh sb="225" eb="226">
      <t>リツ</t>
    </rPh>
    <rPh sb="229" eb="231">
      <t>カンキョ</t>
    </rPh>
    <rPh sb="231" eb="234">
      <t>カイゼンリツ</t>
    </rPh>
    <rPh sb="236" eb="238">
      <t>スウチ</t>
    </rPh>
    <rPh sb="245" eb="247">
      <t>ジギョウ</t>
    </rPh>
    <rPh sb="247" eb="249">
      <t>カイシ</t>
    </rPh>
    <rPh sb="250" eb="252">
      <t>ショウワ</t>
    </rPh>
    <rPh sb="254" eb="255">
      <t>ネン</t>
    </rPh>
    <rPh sb="259" eb="261">
      <t>ショキ</t>
    </rPh>
    <rPh sb="262" eb="264">
      <t>フセツ</t>
    </rPh>
    <rPh sb="266" eb="268">
      <t>カンキョ</t>
    </rPh>
    <rPh sb="269" eb="270">
      <t>マ</t>
    </rPh>
    <rPh sb="273" eb="275">
      <t>タイヨウ</t>
    </rPh>
    <rPh sb="275" eb="277">
      <t>ネンスウ</t>
    </rPh>
    <rPh sb="278" eb="280">
      <t>ケイカ</t>
    </rPh>
    <rPh sb="285" eb="286">
      <t>ヒ</t>
    </rPh>
    <rPh sb="287" eb="288">
      <t>ツヅ</t>
    </rPh>
    <rPh sb="300" eb="302">
      <t>ケイカク</t>
    </rPh>
    <rPh sb="304" eb="305">
      <t>モト</t>
    </rPh>
    <rPh sb="308" eb="310">
      <t>ヒヨウ</t>
    </rPh>
    <rPh sb="311" eb="314">
      <t>ヘイジュンカ</t>
    </rPh>
    <rPh sb="315" eb="316">
      <t>ツト</t>
    </rPh>
    <rPh sb="318" eb="320">
      <t>コウシン</t>
    </rPh>
    <rPh sb="321" eb="322">
      <t>スス</t>
    </rPh>
    <phoneticPr fontId="4"/>
  </si>
  <si>
    <t>　当市公共下水道事業は、令和元年度より地方公営企業法の一部（財務規定等）を適用し、企業会計方式による経理処理に移行した。
　移行初年度であり経年比較できないが、経営面では一般会計からの繰入金に大きく依存しており、基盤強化のためには使用料収入の確保が必須である。
　また、建設改良費の財源である社会資本整備総合交付金の交付要件として、収支構造適正化に向けた取組が位置付けられ、令和７年度以降は業績目標の達成状況、使用料単価、経費回収率及び使用料改定の状況によっては、重点配分の対象外となることが示されている。
　収支構造の検証・見直しサイクルの構築に取り組み、安定した汚水処理の継続に向けた計画的な施設更新と地震対策を進めていく必要がある。</t>
    <rPh sb="80" eb="83">
      <t>ケイエイメン</t>
    </rPh>
    <rPh sb="85" eb="87">
      <t>イッパン</t>
    </rPh>
    <rPh sb="87" eb="89">
      <t>カイケイ</t>
    </rPh>
    <rPh sb="92" eb="95">
      <t>クリイレキン</t>
    </rPh>
    <rPh sb="96" eb="97">
      <t>オオ</t>
    </rPh>
    <rPh sb="99" eb="101">
      <t>イゾン</t>
    </rPh>
    <rPh sb="106" eb="108">
      <t>キバン</t>
    </rPh>
    <rPh sb="108" eb="110">
      <t>キョウカ</t>
    </rPh>
    <rPh sb="115" eb="118">
      <t>シヨウリョウ</t>
    </rPh>
    <rPh sb="118" eb="120">
      <t>シュウニュウ</t>
    </rPh>
    <rPh sb="121" eb="123">
      <t>カクホ</t>
    </rPh>
    <rPh sb="124" eb="126">
      <t>ヒッス</t>
    </rPh>
    <rPh sb="135" eb="137">
      <t>ケンセツ</t>
    </rPh>
    <rPh sb="137" eb="140">
      <t>カイリョウヒ</t>
    </rPh>
    <rPh sb="141" eb="143">
      <t>ザイゲン</t>
    </rPh>
    <rPh sb="146" eb="150">
      <t>シャカイシホン</t>
    </rPh>
    <rPh sb="150" eb="152">
      <t>セイビ</t>
    </rPh>
    <rPh sb="152" eb="154">
      <t>ソウゴウ</t>
    </rPh>
    <rPh sb="154" eb="157">
      <t>コウフキン</t>
    </rPh>
    <rPh sb="158" eb="160">
      <t>コウフ</t>
    </rPh>
    <rPh sb="160" eb="162">
      <t>ヨウケン</t>
    </rPh>
    <rPh sb="166" eb="168">
      <t>シュウシ</t>
    </rPh>
    <rPh sb="168" eb="170">
      <t>コウゾウ</t>
    </rPh>
    <rPh sb="170" eb="173">
      <t>テキセイカ</t>
    </rPh>
    <rPh sb="174" eb="175">
      <t>ム</t>
    </rPh>
    <rPh sb="177" eb="179">
      <t>トリクミ</t>
    </rPh>
    <rPh sb="180" eb="183">
      <t>イチヅ</t>
    </rPh>
    <rPh sb="187" eb="189">
      <t>レイワ</t>
    </rPh>
    <rPh sb="190" eb="192">
      <t>ネンド</t>
    </rPh>
    <rPh sb="192" eb="194">
      <t>イコウ</t>
    </rPh>
    <rPh sb="195" eb="197">
      <t>ギョウセキ</t>
    </rPh>
    <rPh sb="197" eb="199">
      <t>モクヒョウ</t>
    </rPh>
    <rPh sb="200" eb="202">
      <t>タッセイ</t>
    </rPh>
    <rPh sb="202" eb="204">
      <t>ジョウキョウ</t>
    </rPh>
    <rPh sb="205" eb="208">
      <t>シヨウリョウ</t>
    </rPh>
    <rPh sb="208" eb="210">
      <t>タンカ</t>
    </rPh>
    <rPh sb="211" eb="213">
      <t>ケイヒ</t>
    </rPh>
    <rPh sb="213" eb="216">
      <t>カイシュウリツ</t>
    </rPh>
    <rPh sb="216" eb="217">
      <t>オヨ</t>
    </rPh>
    <rPh sb="218" eb="221">
      <t>シヨウリョウ</t>
    </rPh>
    <rPh sb="221" eb="223">
      <t>カイテイ</t>
    </rPh>
    <rPh sb="224" eb="226">
      <t>ジョウキョウ</t>
    </rPh>
    <rPh sb="232" eb="234">
      <t>ジュウテン</t>
    </rPh>
    <rPh sb="234" eb="236">
      <t>ハイブン</t>
    </rPh>
    <rPh sb="237" eb="240">
      <t>タイショウガイ</t>
    </rPh>
    <rPh sb="246" eb="247">
      <t>シメ</t>
    </rPh>
    <rPh sb="255" eb="257">
      <t>シュウシ</t>
    </rPh>
    <rPh sb="257" eb="259">
      <t>コウゾウ</t>
    </rPh>
    <rPh sb="260" eb="262">
      <t>ケンショウ</t>
    </rPh>
    <rPh sb="263" eb="265">
      <t>ミナオ</t>
    </rPh>
    <rPh sb="271" eb="273">
      <t>コウチク</t>
    </rPh>
    <rPh sb="274" eb="275">
      <t>ト</t>
    </rPh>
    <rPh sb="276" eb="277">
      <t>ク</t>
    </rPh>
    <rPh sb="279" eb="281">
      <t>アンテイ</t>
    </rPh>
    <rPh sb="283" eb="285">
      <t>オスイ</t>
    </rPh>
    <rPh sb="285" eb="287">
      <t>ショリ</t>
    </rPh>
    <rPh sb="288" eb="290">
      <t>ケイゾク</t>
    </rPh>
    <rPh sb="291" eb="292">
      <t>ム</t>
    </rPh>
    <rPh sb="294" eb="297">
      <t>ケイカクテキ</t>
    </rPh>
    <rPh sb="298" eb="300">
      <t>シセツ</t>
    </rPh>
    <rPh sb="300" eb="302">
      <t>コウシン</t>
    </rPh>
    <rPh sb="303" eb="305">
      <t>ジシン</t>
    </rPh>
    <rPh sb="305" eb="307">
      <t>タイサク</t>
    </rPh>
    <rPh sb="308" eb="309">
      <t>スス</t>
    </rPh>
    <rPh sb="313" eb="315">
      <t>ヒツヨウ</t>
    </rPh>
    <phoneticPr fontId="4"/>
  </si>
  <si>
    <t>「①経常収支比率」は100％を超え、類似団体平均値を15ポイント超上回っている。　この要因としては経常収益の56.8％を占める一般会計からの繰入金（516,137千円）によるところが大きい。経営基盤の安定化に向け、使用料収入の確保に努めていく必要がある。
「③流動比率」は類似団体平均値を20ポイント超下回っているが、要因としては移行時の引継現金が僅かで十分な内部留保が確保できていないこと、流動負債に分類される企業債（翌年度償還額）がピークに近づいていることによるものであり、今後改善していくと見込まれる。
「④企業債残高対事業規模比率」は、全国平均・類似団体平均値を大幅に上回っている。令和元年度末の企業債残高は5,282,103千円であるが、施設建設時に借り入れた企業債が間もなく償還終期を迎えること、事業費の平準化に努めていることなどから、残高は毎年5％程度圧縮できており、今後比率も改善していくと見込まれる。
「⑤経費回収率」は、全国平均・類似団体平均値を下回り、使用料収入で汚水処理費が賄えていない状態である。要因は複合的であり、使用料水準が長年据え置かれたままであること、「⑧水洗化率」が伸び悩んでいること、不明水（有収率の低下）による「⑥汚水処理原価」への影響が挙げられる。今後、接続促進活動と並行し、適正な使用料水準の検討、不明水対策を進めていく必要がある。
「⑦施設利用率」は、全国平均・類似団体平均を大きく下回っている。事業計画区域内の管渠整備率は89.9％に達しているが、人口減少や接続の伸び悩みなどにより想定した処理水量が確保できていないことによるものである。接続促進による施設利用率向上は欠かせないが、今後、計画区域の見直しと施設規模の検討が必要である。</t>
    <rPh sb="2" eb="4">
      <t>ケイジョウ</t>
    </rPh>
    <rPh sb="4" eb="6">
      <t>シュウシ</t>
    </rPh>
    <rPh sb="6" eb="8">
      <t>ヒリツ</t>
    </rPh>
    <rPh sb="15" eb="16">
      <t>コ</t>
    </rPh>
    <rPh sb="18" eb="20">
      <t>ルイジ</t>
    </rPh>
    <rPh sb="20" eb="22">
      <t>ダンタイ</t>
    </rPh>
    <rPh sb="22" eb="25">
      <t>ヘイキンチ</t>
    </rPh>
    <rPh sb="32" eb="33">
      <t>チョウ</t>
    </rPh>
    <rPh sb="33" eb="35">
      <t>ウワマワ</t>
    </rPh>
    <rPh sb="43" eb="45">
      <t>ヨウイン</t>
    </rPh>
    <rPh sb="49" eb="51">
      <t>ケイジョウ</t>
    </rPh>
    <rPh sb="51" eb="53">
      <t>シュウエキ</t>
    </rPh>
    <rPh sb="60" eb="61">
      <t>シ</t>
    </rPh>
    <rPh sb="63" eb="65">
      <t>イッパン</t>
    </rPh>
    <rPh sb="65" eb="67">
      <t>カイケイ</t>
    </rPh>
    <rPh sb="70" eb="73">
      <t>クリイレキン</t>
    </rPh>
    <rPh sb="81" eb="83">
      <t>センエン</t>
    </rPh>
    <rPh sb="91" eb="92">
      <t>ダイ</t>
    </rPh>
    <rPh sb="95" eb="97">
      <t>ケイエイ</t>
    </rPh>
    <rPh sb="97" eb="99">
      <t>キバン</t>
    </rPh>
    <rPh sb="100" eb="103">
      <t>アンテイカ</t>
    </rPh>
    <rPh sb="104" eb="105">
      <t>ム</t>
    </rPh>
    <rPh sb="107" eb="110">
      <t>シヨウリョウ</t>
    </rPh>
    <rPh sb="110" eb="112">
      <t>シュウニュウ</t>
    </rPh>
    <rPh sb="113" eb="115">
      <t>カクホ</t>
    </rPh>
    <rPh sb="116" eb="117">
      <t>ツト</t>
    </rPh>
    <rPh sb="121" eb="123">
      <t>ヒツヨウ</t>
    </rPh>
    <rPh sb="130" eb="132">
      <t>リュウドウ</t>
    </rPh>
    <rPh sb="132" eb="134">
      <t>ヒリツ</t>
    </rPh>
    <rPh sb="136" eb="138">
      <t>ルイジ</t>
    </rPh>
    <rPh sb="138" eb="140">
      <t>ダンタイ</t>
    </rPh>
    <rPh sb="140" eb="143">
      <t>ヘイキンチ</t>
    </rPh>
    <rPh sb="150" eb="151">
      <t>チョウ</t>
    </rPh>
    <rPh sb="151" eb="153">
      <t>シタマワ</t>
    </rPh>
    <rPh sb="159" eb="161">
      <t>ヨウイン</t>
    </rPh>
    <rPh sb="165" eb="168">
      <t>イコウジ</t>
    </rPh>
    <rPh sb="169" eb="171">
      <t>ヒキツ</t>
    </rPh>
    <rPh sb="171" eb="173">
      <t>ゲンキン</t>
    </rPh>
    <rPh sb="174" eb="175">
      <t>ワズ</t>
    </rPh>
    <rPh sb="177" eb="179">
      <t>ジュウブン</t>
    </rPh>
    <rPh sb="180" eb="182">
      <t>ナイブ</t>
    </rPh>
    <rPh sb="182" eb="184">
      <t>リュウホ</t>
    </rPh>
    <rPh sb="185" eb="187">
      <t>カクホ</t>
    </rPh>
    <rPh sb="196" eb="198">
      <t>リュウドウ</t>
    </rPh>
    <rPh sb="198" eb="200">
      <t>フサイ</t>
    </rPh>
    <rPh sb="201" eb="203">
      <t>ブンルイ</t>
    </rPh>
    <rPh sb="206" eb="209">
      <t>キギョウサイ</t>
    </rPh>
    <rPh sb="210" eb="213">
      <t>ヨクネンド</t>
    </rPh>
    <rPh sb="213" eb="216">
      <t>ショウカンガク</t>
    </rPh>
    <rPh sb="222" eb="223">
      <t>チカ</t>
    </rPh>
    <rPh sb="239" eb="241">
      <t>コンゴ</t>
    </rPh>
    <rPh sb="241" eb="243">
      <t>カイゼン</t>
    </rPh>
    <rPh sb="248" eb="250">
      <t>ミコ</t>
    </rPh>
    <rPh sb="257" eb="260">
      <t>キギョウサイ</t>
    </rPh>
    <rPh sb="260" eb="262">
      <t>ザンダカ</t>
    </rPh>
    <rPh sb="262" eb="263">
      <t>タイ</t>
    </rPh>
    <rPh sb="263" eb="265">
      <t>ジギョウ</t>
    </rPh>
    <rPh sb="265" eb="267">
      <t>キボ</t>
    </rPh>
    <rPh sb="267" eb="269">
      <t>ヒリツ</t>
    </rPh>
    <rPh sb="272" eb="274">
      <t>ゼンコク</t>
    </rPh>
    <rPh sb="274" eb="276">
      <t>ヘイキン</t>
    </rPh>
    <rPh sb="277" eb="279">
      <t>ルイジ</t>
    </rPh>
    <rPh sb="279" eb="281">
      <t>ダンタイ</t>
    </rPh>
    <rPh sb="281" eb="284">
      <t>ヘイキンチ</t>
    </rPh>
    <rPh sb="285" eb="287">
      <t>オオハバ</t>
    </rPh>
    <rPh sb="288" eb="290">
      <t>ウワマワ</t>
    </rPh>
    <rPh sb="295" eb="297">
      <t>レイワ</t>
    </rPh>
    <rPh sb="297" eb="300">
      <t>ガンネンド</t>
    </rPh>
    <rPh sb="300" eb="301">
      <t>マツ</t>
    </rPh>
    <rPh sb="302" eb="305">
      <t>キギョウサイ</t>
    </rPh>
    <rPh sb="305" eb="307">
      <t>ザンダカ</t>
    </rPh>
    <rPh sb="317" eb="319">
      <t>センエン</t>
    </rPh>
    <rPh sb="324" eb="326">
      <t>シセツ</t>
    </rPh>
    <rPh sb="326" eb="329">
      <t>ケンセツジ</t>
    </rPh>
    <rPh sb="330" eb="331">
      <t>カ</t>
    </rPh>
    <rPh sb="332" eb="333">
      <t>イ</t>
    </rPh>
    <rPh sb="335" eb="338">
      <t>キギョウサイ</t>
    </rPh>
    <rPh sb="339" eb="340">
      <t>マ</t>
    </rPh>
    <rPh sb="343" eb="345">
      <t>ショウカン</t>
    </rPh>
    <rPh sb="345" eb="347">
      <t>シュウキ</t>
    </rPh>
    <rPh sb="348" eb="349">
      <t>ムカ</t>
    </rPh>
    <rPh sb="354" eb="357">
      <t>ジギョウヒ</t>
    </rPh>
    <rPh sb="358" eb="361">
      <t>ヘイジュンカ</t>
    </rPh>
    <rPh sb="362" eb="363">
      <t>ツト</t>
    </rPh>
    <rPh sb="374" eb="376">
      <t>ザンダカ</t>
    </rPh>
    <rPh sb="377" eb="379">
      <t>マイトシ</t>
    </rPh>
    <rPh sb="381" eb="383">
      <t>テイド</t>
    </rPh>
    <rPh sb="383" eb="385">
      <t>アッシュク</t>
    </rPh>
    <rPh sb="391" eb="393">
      <t>コンゴ</t>
    </rPh>
    <rPh sb="393" eb="395">
      <t>ヒリツ</t>
    </rPh>
    <rPh sb="396" eb="398">
      <t>カイゼン</t>
    </rPh>
    <rPh sb="403" eb="405">
      <t>ミコ</t>
    </rPh>
    <rPh sb="412" eb="414">
      <t>ケイヒ</t>
    </rPh>
    <rPh sb="414" eb="417">
      <t>カイシュウリツ</t>
    </rPh>
    <rPh sb="420" eb="422">
      <t>ゼンコク</t>
    </rPh>
    <rPh sb="422" eb="424">
      <t>ヘイキン</t>
    </rPh>
    <rPh sb="425" eb="427">
      <t>ルイジ</t>
    </rPh>
    <rPh sb="427" eb="429">
      <t>ダンタイ</t>
    </rPh>
    <rPh sb="429" eb="432">
      <t>ヘイキンチ</t>
    </rPh>
    <rPh sb="433" eb="435">
      <t>シタマワ</t>
    </rPh>
    <rPh sb="437" eb="440">
      <t>シヨウリョウ</t>
    </rPh>
    <rPh sb="440" eb="442">
      <t>シュウニュウ</t>
    </rPh>
    <rPh sb="443" eb="445">
      <t>オスイ</t>
    </rPh>
    <rPh sb="455" eb="457">
      <t>ジョウタイ</t>
    </rPh>
    <rPh sb="461" eb="463">
      <t>ヨウイン</t>
    </rPh>
    <rPh sb="464" eb="467">
      <t>フクゴウテキ</t>
    </rPh>
    <rPh sb="471" eb="474">
      <t>シヨウリョウ</t>
    </rPh>
    <rPh sb="474" eb="476">
      <t>スイジュン</t>
    </rPh>
    <rPh sb="477" eb="479">
      <t>ナガネン</t>
    </rPh>
    <rPh sb="479" eb="480">
      <t>ス</t>
    </rPh>
    <rPh sb="481" eb="482">
      <t>オ</t>
    </rPh>
    <rPh sb="495" eb="498">
      <t>スイセンカ</t>
    </rPh>
    <rPh sb="498" eb="499">
      <t>リツ</t>
    </rPh>
    <rPh sb="501" eb="502">
      <t>ノ</t>
    </rPh>
    <rPh sb="503" eb="504">
      <t>ナヤ</t>
    </rPh>
    <rPh sb="511" eb="513">
      <t>フメイ</t>
    </rPh>
    <rPh sb="513" eb="514">
      <t>スイ</t>
    </rPh>
    <rPh sb="515" eb="516">
      <t>ユウ</t>
    </rPh>
    <rPh sb="516" eb="518">
      <t>シュウリツ</t>
    </rPh>
    <rPh sb="519" eb="521">
      <t>テイカ</t>
    </rPh>
    <rPh sb="527" eb="529">
      <t>オスイ</t>
    </rPh>
    <rPh sb="531" eb="533">
      <t>ゲンカ</t>
    </rPh>
    <rPh sb="536" eb="538">
      <t>エイキョウ</t>
    </rPh>
    <rPh sb="539" eb="540">
      <t>ア</t>
    </rPh>
    <rPh sb="545" eb="547">
      <t>コンゴ</t>
    </rPh>
    <rPh sb="548" eb="550">
      <t>セツゾク</t>
    </rPh>
    <rPh sb="550" eb="552">
      <t>ソクシン</t>
    </rPh>
    <rPh sb="552" eb="554">
      <t>カツドウ</t>
    </rPh>
    <rPh sb="555" eb="557">
      <t>ヘイコウ</t>
    </rPh>
    <rPh sb="559" eb="561">
      <t>テキセイ</t>
    </rPh>
    <rPh sb="562" eb="565">
      <t>シヨウリョウ</t>
    </rPh>
    <rPh sb="565" eb="567">
      <t>スイジュン</t>
    </rPh>
    <rPh sb="568" eb="570">
      <t>ケントウ</t>
    </rPh>
    <rPh sb="571" eb="573">
      <t>フメイ</t>
    </rPh>
    <rPh sb="573" eb="574">
      <t>スイ</t>
    </rPh>
    <rPh sb="574" eb="576">
      <t>タイサク</t>
    </rPh>
    <rPh sb="577" eb="578">
      <t>スス</t>
    </rPh>
    <rPh sb="582" eb="584">
      <t>ヒツヨウ</t>
    </rPh>
    <rPh sb="591" eb="593">
      <t>シセツ</t>
    </rPh>
    <rPh sb="593" eb="596">
      <t>リヨウリツ</t>
    </rPh>
    <rPh sb="599" eb="601">
      <t>ゼンコク</t>
    </rPh>
    <rPh sb="601" eb="603">
      <t>ヘイキン</t>
    </rPh>
    <rPh sb="604" eb="606">
      <t>ルイジ</t>
    </rPh>
    <rPh sb="606" eb="608">
      <t>ダンタイ</t>
    </rPh>
    <rPh sb="608" eb="610">
      <t>ヘイキン</t>
    </rPh>
    <rPh sb="611" eb="612">
      <t>オオ</t>
    </rPh>
    <rPh sb="614" eb="616">
      <t>シタマワ</t>
    </rPh>
    <rPh sb="621" eb="623">
      <t>ジギョウ</t>
    </rPh>
    <rPh sb="623" eb="625">
      <t>ケイカク</t>
    </rPh>
    <rPh sb="625" eb="627">
      <t>クイキ</t>
    </rPh>
    <rPh sb="627" eb="628">
      <t>ナイ</t>
    </rPh>
    <rPh sb="629" eb="631">
      <t>カンキョ</t>
    </rPh>
    <rPh sb="631" eb="634">
      <t>セイビリツ</t>
    </rPh>
    <rPh sb="641" eb="642">
      <t>タッ</t>
    </rPh>
    <rPh sb="648" eb="650">
      <t>ジンコウ</t>
    </rPh>
    <rPh sb="650" eb="652">
      <t>ゲンショウ</t>
    </rPh>
    <rPh sb="653" eb="655">
      <t>セツゾク</t>
    </rPh>
    <rPh sb="656" eb="657">
      <t>ノ</t>
    </rPh>
    <rPh sb="658" eb="659">
      <t>ナヤ</t>
    </rPh>
    <rPh sb="665" eb="667">
      <t>ソウテイ</t>
    </rPh>
    <rPh sb="669" eb="671">
      <t>ショリ</t>
    </rPh>
    <rPh sb="671" eb="673">
      <t>スイリョウ</t>
    </rPh>
    <rPh sb="674" eb="676">
      <t>カクホ</t>
    </rPh>
    <rPh sb="693" eb="695">
      <t>セツゾク</t>
    </rPh>
    <rPh sb="695" eb="697">
      <t>ソクシン</t>
    </rPh>
    <rPh sb="700" eb="702">
      <t>シセツ</t>
    </rPh>
    <rPh sb="702" eb="705">
      <t>リヨウリツ</t>
    </rPh>
    <rPh sb="705" eb="707">
      <t>コウジョウ</t>
    </rPh>
    <rPh sb="708" eb="709">
      <t>カ</t>
    </rPh>
    <rPh sb="715" eb="717">
      <t>コンゴ</t>
    </rPh>
    <rPh sb="718" eb="720">
      <t>ケイカク</t>
    </rPh>
    <rPh sb="720" eb="722">
      <t>クイキ</t>
    </rPh>
    <rPh sb="723" eb="725">
      <t>ミナオ</t>
    </rPh>
    <rPh sb="727" eb="729">
      <t>シセツ</t>
    </rPh>
    <rPh sb="729" eb="731">
      <t>キボ</t>
    </rPh>
    <rPh sb="732" eb="734">
      <t>ケントウ</t>
    </rPh>
    <rPh sb="735" eb="7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</si>
</sst>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3C7-45B2-9AC3-FABEBF2D2380}"/>
            </c:ext>
          </c:extLst>
        </c:ser>
        <c:dLbls>
          <c:showLegendKey val="0"/>
          <c:showVal val="0"/>
          <c:showCatName val="0"/>
          <c:showSerName val="0"/>
          <c:showPercent val="0"/>
          <c:showBubbleSize val="0"/>
        </c:dLbls>
        <c:gapWidth val="150"/>
        <c:axId val="111326720"/>
        <c:axId val="1113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xmlns:c16r2="http://schemas.microsoft.com/office/drawing/2015/06/chart">
            <c:ext xmlns:c16="http://schemas.microsoft.com/office/drawing/2014/chart" uri="{C3380CC4-5D6E-409C-BE32-E72D297353CC}">
              <c16:uniqueId val="{00000001-83C7-45B2-9AC3-FABEBF2D2380}"/>
            </c:ext>
          </c:extLst>
        </c:ser>
        <c:dLbls>
          <c:showLegendKey val="0"/>
          <c:showVal val="0"/>
          <c:showCatName val="0"/>
          <c:showSerName val="0"/>
          <c:showPercent val="0"/>
          <c:showBubbleSize val="0"/>
        </c:dLbls>
        <c:marker val="1"/>
        <c:smooth val="0"/>
        <c:axId val="111326720"/>
        <c:axId val="111328640"/>
      </c:lineChart>
      <c:dateAx>
        <c:axId val="111326720"/>
        <c:scaling>
          <c:orientation val="minMax"/>
        </c:scaling>
        <c:delete val="1"/>
        <c:axPos val="b"/>
        <c:numFmt formatCode="&quot;H&quot;yy" sourceLinked="1"/>
        <c:majorTickMark val="none"/>
        <c:minorTickMark val="none"/>
        <c:tickLblPos val="none"/>
        <c:crossAx val="111328640"/>
        <c:crosses val="autoZero"/>
        <c:auto val="1"/>
        <c:lblOffset val="100"/>
        <c:baseTimeUnit val="years"/>
      </c:dateAx>
      <c:valAx>
        <c:axId val="1113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39.28</c:v>
                </c:pt>
              </c:numCache>
            </c:numRef>
          </c:val>
          <c:extLst xmlns:c16r2="http://schemas.microsoft.com/office/drawing/2015/06/chart">
            <c:ext xmlns:c16="http://schemas.microsoft.com/office/drawing/2014/chart" uri="{C3380CC4-5D6E-409C-BE32-E72D297353CC}">
              <c16:uniqueId val="{00000000-9349-4681-B1BE-674E750B8FEA}"/>
            </c:ext>
          </c:extLst>
        </c:ser>
        <c:dLbls>
          <c:showLegendKey val="0"/>
          <c:showVal val="0"/>
          <c:showCatName val="0"/>
          <c:showSerName val="0"/>
          <c:showPercent val="0"/>
          <c:showBubbleSize val="0"/>
        </c:dLbls>
        <c:gapWidth val="150"/>
        <c:axId val="112137728"/>
        <c:axId val="1121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50.94</c:v>
                </c:pt>
              </c:numCache>
            </c:numRef>
          </c:val>
          <c:smooth val="0"/>
          <c:extLst xmlns:c16r2="http://schemas.microsoft.com/office/drawing/2015/06/chart">
            <c:ext xmlns:c16="http://schemas.microsoft.com/office/drawing/2014/chart" uri="{C3380CC4-5D6E-409C-BE32-E72D297353CC}">
              <c16:uniqueId val="{00000001-9349-4681-B1BE-674E750B8FEA}"/>
            </c:ext>
          </c:extLst>
        </c:ser>
        <c:dLbls>
          <c:showLegendKey val="0"/>
          <c:showVal val="0"/>
          <c:showCatName val="0"/>
          <c:showSerName val="0"/>
          <c:showPercent val="0"/>
          <c:showBubbleSize val="0"/>
        </c:dLbls>
        <c:marker val="1"/>
        <c:smooth val="0"/>
        <c:axId val="112137728"/>
        <c:axId val="112139648"/>
      </c:lineChart>
      <c:dateAx>
        <c:axId val="112137728"/>
        <c:scaling>
          <c:orientation val="minMax"/>
        </c:scaling>
        <c:delete val="1"/>
        <c:axPos val="b"/>
        <c:numFmt formatCode="&quot;H&quot;yy" sourceLinked="1"/>
        <c:majorTickMark val="none"/>
        <c:minorTickMark val="none"/>
        <c:tickLblPos val="none"/>
        <c:crossAx val="112139648"/>
        <c:crosses val="autoZero"/>
        <c:auto val="1"/>
        <c:lblOffset val="100"/>
        <c:baseTimeUnit val="years"/>
      </c:dateAx>
      <c:valAx>
        <c:axId val="1121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71.19</c:v>
                </c:pt>
              </c:numCache>
            </c:numRef>
          </c:val>
          <c:extLst xmlns:c16r2="http://schemas.microsoft.com/office/drawing/2015/06/chart">
            <c:ext xmlns:c16="http://schemas.microsoft.com/office/drawing/2014/chart" uri="{C3380CC4-5D6E-409C-BE32-E72D297353CC}">
              <c16:uniqueId val="{00000000-93BF-4F74-9555-9490F1F0E15B}"/>
            </c:ext>
          </c:extLst>
        </c:ser>
        <c:dLbls>
          <c:showLegendKey val="0"/>
          <c:showVal val="0"/>
          <c:showCatName val="0"/>
          <c:showSerName val="0"/>
          <c:showPercent val="0"/>
          <c:showBubbleSize val="0"/>
        </c:dLbls>
        <c:gapWidth val="150"/>
        <c:axId val="112195456"/>
        <c:axId val="11219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82.55</c:v>
                </c:pt>
              </c:numCache>
            </c:numRef>
          </c:val>
          <c:smooth val="0"/>
          <c:extLst xmlns:c16r2="http://schemas.microsoft.com/office/drawing/2015/06/chart">
            <c:ext xmlns:c16="http://schemas.microsoft.com/office/drawing/2014/chart" uri="{C3380CC4-5D6E-409C-BE32-E72D297353CC}">
              <c16:uniqueId val="{00000001-93BF-4F74-9555-9490F1F0E15B}"/>
            </c:ext>
          </c:extLst>
        </c:ser>
        <c:dLbls>
          <c:showLegendKey val="0"/>
          <c:showVal val="0"/>
          <c:showCatName val="0"/>
          <c:showSerName val="0"/>
          <c:showPercent val="0"/>
          <c:showBubbleSize val="0"/>
        </c:dLbls>
        <c:marker val="1"/>
        <c:smooth val="0"/>
        <c:axId val="112195456"/>
        <c:axId val="112197632"/>
      </c:lineChart>
      <c:dateAx>
        <c:axId val="112195456"/>
        <c:scaling>
          <c:orientation val="minMax"/>
        </c:scaling>
        <c:delete val="1"/>
        <c:axPos val="b"/>
        <c:numFmt formatCode="&quot;H&quot;yy" sourceLinked="1"/>
        <c:majorTickMark val="none"/>
        <c:minorTickMark val="none"/>
        <c:tickLblPos val="none"/>
        <c:crossAx val="112197632"/>
        <c:crosses val="autoZero"/>
        <c:auto val="1"/>
        <c:lblOffset val="100"/>
        <c:baseTimeUnit val="years"/>
      </c:dateAx>
      <c:valAx>
        <c:axId val="1121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122.36</c:v>
                </c:pt>
              </c:numCache>
            </c:numRef>
          </c:val>
          <c:extLst xmlns:c16r2="http://schemas.microsoft.com/office/drawing/2015/06/chart">
            <c:ext xmlns:c16="http://schemas.microsoft.com/office/drawing/2014/chart" uri="{C3380CC4-5D6E-409C-BE32-E72D297353CC}">
              <c16:uniqueId val="{00000000-38B9-4633-9434-85F37F7A5ACB}"/>
            </c:ext>
          </c:extLst>
        </c:ser>
        <c:dLbls>
          <c:showLegendKey val="0"/>
          <c:showVal val="0"/>
          <c:showCatName val="0"/>
          <c:showSerName val="0"/>
          <c:showPercent val="0"/>
          <c:showBubbleSize val="0"/>
        </c:dLbls>
        <c:gapWidth val="150"/>
        <c:axId val="111757184"/>
        <c:axId val="1117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106.57</c:v>
                </c:pt>
              </c:numCache>
            </c:numRef>
          </c:val>
          <c:smooth val="0"/>
          <c:extLst xmlns:c16r2="http://schemas.microsoft.com/office/drawing/2015/06/chart">
            <c:ext xmlns:c16="http://schemas.microsoft.com/office/drawing/2014/chart" uri="{C3380CC4-5D6E-409C-BE32-E72D297353CC}">
              <c16:uniqueId val="{00000001-38B9-4633-9434-85F37F7A5ACB}"/>
            </c:ext>
          </c:extLst>
        </c:ser>
        <c:dLbls>
          <c:showLegendKey val="0"/>
          <c:showVal val="0"/>
          <c:showCatName val="0"/>
          <c:showSerName val="0"/>
          <c:showPercent val="0"/>
          <c:showBubbleSize val="0"/>
        </c:dLbls>
        <c:marker val="1"/>
        <c:smooth val="0"/>
        <c:axId val="111757184"/>
        <c:axId val="111763456"/>
      </c:lineChart>
      <c:dateAx>
        <c:axId val="111757184"/>
        <c:scaling>
          <c:orientation val="minMax"/>
        </c:scaling>
        <c:delete val="1"/>
        <c:axPos val="b"/>
        <c:numFmt formatCode="&quot;H&quot;yy" sourceLinked="1"/>
        <c:majorTickMark val="none"/>
        <c:minorTickMark val="none"/>
        <c:tickLblPos val="none"/>
        <c:crossAx val="111763456"/>
        <c:crosses val="autoZero"/>
        <c:auto val="1"/>
        <c:lblOffset val="100"/>
        <c:baseTimeUnit val="years"/>
      </c:dateAx>
      <c:valAx>
        <c:axId val="1117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4.18</c:v>
                </c:pt>
              </c:numCache>
            </c:numRef>
          </c:val>
          <c:extLst xmlns:c16r2="http://schemas.microsoft.com/office/drawing/2015/06/chart">
            <c:ext xmlns:c16="http://schemas.microsoft.com/office/drawing/2014/chart" uri="{C3380CC4-5D6E-409C-BE32-E72D297353CC}">
              <c16:uniqueId val="{00000000-8603-4E4B-8B33-6309BB07AA27}"/>
            </c:ext>
          </c:extLst>
        </c:ser>
        <c:dLbls>
          <c:showLegendKey val="0"/>
          <c:showVal val="0"/>
          <c:showCatName val="0"/>
          <c:showSerName val="0"/>
          <c:showPercent val="0"/>
          <c:showBubbleSize val="0"/>
        </c:dLbls>
        <c:gapWidth val="150"/>
        <c:axId val="111790336"/>
        <c:axId val="1118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15.85</c:v>
                </c:pt>
              </c:numCache>
            </c:numRef>
          </c:val>
          <c:smooth val="0"/>
          <c:extLst xmlns:c16r2="http://schemas.microsoft.com/office/drawing/2015/06/chart">
            <c:ext xmlns:c16="http://schemas.microsoft.com/office/drawing/2014/chart" uri="{C3380CC4-5D6E-409C-BE32-E72D297353CC}">
              <c16:uniqueId val="{00000001-8603-4E4B-8B33-6309BB07AA27}"/>
            </c:ext>
          </c:extLst>
        </c:ser>
        <c:dLbls>
          <c:showLegendKey val="0"/>
          <c:showVal val="0"/>
          <c:showCatName val="0"/>
          <c:showSerName val="0"/>
          <c:showPercent val="0"/>
          <c:showBubbleSize val="0"/>
        </c:dLbls>
        <c:marker val="1"/>
        <c:smooth val="0"/>
        <c:axId val="111790336"/>
        <c:axId val="111804800"/>
      </c:lineChart>
      <c:dateAx>
        <c:axId val="111790336"/>
        <c:scaling>
          <c:orientation val="minMax"/>
        </c:scaling>
        <c:delete val="1"/>
        <c:axPos val="b"/>
        <c:numFmt formatCode="&quot;H&quot;yy" sourceLinked="1"/>
        <c:majorTickMark val="none"/>
        <c:minorTickMark val="none"/>
        <c:tickLblPos val="none"/>
        <c:crossAx val="111804800"/>
        <c:crosses val="autoZero"/>
        <c:auto val="1"/>
        <c:lblOffset val="100"/>
        <c:baseTimeUnit val="years"/>
      </c:dateAx>
      <c:valAx>
        <c:axId val="1118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800-4BB7-85BC-61D1B2E872C6}"/>
            </c:ext>
          </c:extLst>
        </c:ser>
        <c:dLbls>
          <c:showLegendKey val="0"/>
          <c:showVal val="0"/>
          <c:showCatName val="0"/>
          <c:showSerName val="0"/>
          <c:showPercent val="0"/>
          <c:showBubbleSize val="0"/>
        </c:dLbls>
        <c:gapWidth val="150"/>
        <c:axId val="111853952"/>
        <c:axId val="1118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1800-4BB7-85BC-61D1B2E872C6}"/>
            </c:ext>
          </c:extLst>
        </c:ser>
        <c:dLbls>
          <c:showLegendKey val="0"/>
          <c:showVal val="0"/>
          <c:showCatName val="0"/>
          <c:showSerName val="0"/>
          <c:showPercent val="0"/>
          <c:showBubbleSize val="0"/>
        </c:dLbls>
        <c:marker val="1"/>
        <c:smooth val="0"/>
        <c:axId val="111853952"/>
        <c:axId val="111855872"/>
      </c:lineChart>
      <c:dateAx>
        <c:axId val="111853952"/>
        <c:scaling>
          <c:orientation val="minMax"/>
        </c:scaling>
        <c:delete val="1"/>
        <c:axPos val="b"/>
        <c:numFmt formatCode="&quot;H&quot;yy" sourceLinked="1"/>
        <c:majorTickMark val="none"/>
        <c:minorTickMark val="none"/>
        <c:tickLblPos val="none"/>
        <c:crossAx val="111855872"/>
        <c:crosses val="autoZero"/>
        <c:auto val="1"/>
        <c:lblOffset val="100"/>
        <c:baseTimeUnit val="years"/>
      </c:dateAx>
      <c:valAx>
        <c:axId val="1118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F68-4E50-8973-4A99FA4142D3}"/>
            </c:ext>
          </c:extLst>
        </c:ser>
        <c:dLbls>
          <c:showLegendKey val="0"/>
          <c:showVal val="0"/>
          <c:showCatName val="0"/>
          <c:showSerName val="0"/>
          <c:showPercent val="0"/>
          <c:showBubbleSize val="0"/>
        </c:dLbls>
        <c:gapWidth val="150"/>
        <c:axId val="111965696"/>
        <c:axId val="11196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53.44</c:v>
                </c:pt>
              </c:numCache>
            </c:numRef>
          </c:val>
          <c:smooth val="0"/>
          <c:extLst xmlns:c16r2="http://schemas.microsoft.com/office/drawing/2015/06/chart">
            <c:ext xmlns:c16="http://schemas.microsoft.com/office/drawing/2014/chart" uri="{C3380CC4-5D6E-409C-BE32-E72D297353CC}">
              <c16:uniqueId val="{00000001-FF68-4E50-8973-4A99FA4142D3}"/>
            </c:ext>
          </c:extLst>
        </c:ser>
        <c:dLbls>
          <c:showLegendKey val="0"/>
          <c:showVal val="0"/>
          <c:showCatName val="0"/>
          <c:showSerName val="0"/>
          <c:showPercent val="0"/>
          <c:showBubbleSize val="0"/>
        </c:dLbls>
        <c:marker val="1"/>
        <c:smooth val="0"/>
        <c:axId val="111965696"/>
        <c:axId val="111967616"/>
      </c:lineChart>
      <c:dateAx>
        <c:axId val="111965696"/>
        <c:scaling>
          <c:orientation val="minMax"/>
        </c:scaling>
        <c:delete val="1"/>
        <c:axPos val="b"/>
        <c:numFmt formatCode="&quot;H&quot;yy" sourceLinked="1"/>
        <c:majorTickMark val="none"/>
        <c:minorTickMark val="none"/>
        <c:tickLblPos val="none"/>
        <c:crossAx val="111967616"/>
        <c:crosses val="autoZero"/>
        <c:auto val="1"/>
        <c:lblOffset val="100"/>
        <c:baseTimeUnit val="years"/>
      </c:dateAx>
      <c:valAx>
        <c:axId val="1119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26.54</c:v>
                </c:pt>
              </c:numCache>
            </c:numRef>
          </c:val>
          <c:extLst xmlns:c16r2="http://schemas.microsoft.com/office/drawing/2015/06/chart">
            <c:ext xmlns:c16="http://schemas.microsoft.com/office/drawing/2014/chart" uri="{C3380CC4-5D6E-409C-BE32-E72D297353CC}">
              <c16:uniqueId val="{00000000-73AD-48EB-B5AD-08199FD36202}"/>
            </c:ext>
          </c:extLst>
        </c:ser>
        <c:dLbls>
          <c:showLegendKey val="0"/>
          <c:showVal val="0"/>
          <c:showCatName val="0"/>
          <c:showSerName val="0"/>
          <c:showPercent val="0"/>
          <c:showBubbleSize val="0"/>
        </c:dLbls>
        <c:gapWidth val="150"/>
        <c:axId val="112002944"/>
        <c:axId val="11200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47.03</c:v>
                </c:pt>
              </c:numCache>
            </c:numRef>
          </c:val>
          <c:smooth val="0"/>
          <c:extLst xmlns:c16r2="http://schemas.microsoft.com/office/drawing/2015/06/chart">
            <c:ext xmlns:c16="http://schemas.microsoft.com/office/drawing/2014/chart" uri="{C3380CC4-5D6E-409C-BE32-E72D297353CC}">
              <c16:uniqueId val="{00000001-73AD-48EB-B5AD-08199FD36202}"/>
            </c:ext>
          </c:extLst>
        </c:ser>
        <c:dLbls>
          <c:showLegendKey val="0"/>
          <c:showVal val="0"/>
          <c:showCatName val="0"/>
          <c:showSerName val="0"/>
          <c:showPercent val="0"/>
          <c:showBubbleSize val="0"/>
        </c:dLbls>
        <c:marker val="1"/>
        <c:smooth val="0"/>
        <c:axId val="112002944"/>
        <c:axId val="112009216"/>
      </c:lineChart>
      <c:dateAx>
        <c:axId val="112002944"/>
        <c:scaling>
          <c:orientation val="minMax"/>
        </c:scaling>
        <c:delete val="1"/>
        <c:axPos val="b"/>
        <c:numFmt formatCode="&quot;H&quot;yy" sourceLinked="1"/>
        <c:majorTickMark val="none"/>
        <c:minorTickMark val="none"/>
        <c:tickLblPos val="none"/>
        <c:crossAx val="112009216"/>
        <c:crosses val="autoZero"/>
        <c:auto val="1"/>
        <c:lblOffset val="100"/>
        <c:baseTimeUnit val="years"/>
      </c:dateAx>
      <c:valAx>
        <c:axId val="1120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3604.17</c:v>
                </c:pt>
              </c:numCache>
            </c:numRef>
          </c:val>
          <c:extLst xmlns:c16r2="http://schemas.microsoft.com/office/drawing/2015/06/chart">
            <c:ext xmlns:c16="http://schemas.microsoft.com/office/drawing/2014/chart" uri="{C3380CC4-5D6E-409C-BE32-E72D297353CC}">
              <c16:uniqueId val="{00000000-FDEB-4DC6-8FD4-DFBAF2EB074D}"/>
            </c:ext>
          </c:extLst>
        </c:ser>
        <c:dLbls>
          <c:showLegendKey val="0"/>
          <c:showVal val="0"/>
          <c:showCatName val="0"/>
          <c:showSerName val="0"/>
          <c:showPercent val="0"/>
          <c:showBubbleSize val="0"/>
        </c:dLbls>
        <c:gapWidth val="150"/>
        <c:axId val="112042368"/>
        <c:axId val="1120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1001.3</c:v>
                </c:pt>
              </c:numCache>
            </c:numRef>
          </c:val>
          <c:smooth val="0"/>
          <c:extLst xmlns:c16r2="http://schemas.microsoft.com/office/drawing/2015/06/chart">
            <c:ext xmlns:c16="http://schemas.microsoft.com/office/drawing/2014/chart" uri="{C3380CC4-5D6E-409C-BE32-E72D297353CC}">
              <c16:uniqueId val="{00000001-FDEB-4DC6-8FD4-DFBAF2EB074D}"/>
            </c:ext>
          </c:extLst>
        </c:ser>
        <c:dLbls>
          <c:showLegendKey val="0"/>
          <c:showVal val="0"/>
          <c:showCatName val="0"/>
          <c:showSerName val="0"/>
          <c:showPercent val="0"/>
          <c:showBubbleSize val="0"/>
        </c:dLbls>
        <c:marker val="1"/>
        <c:smooth val="0"/>
        <c:axId val="112042368"/>
        <c:axId val="112044288"/>
      </c:lineChart>
      <c:dateAx>
        <c:axId val="112042368"/>
        <c:scaling>
          <c:orientation val="minMax"/>
        </c:scaling>
        <c:delete val="1"/>
        <c:axPos val="b"/>
        <c:numFmt formatCode="&quot;H&quot;yy" sourceLinked="1"/>
        <c:majorTickMark val="none"/>
        <c:minorTickMark val="none"/>
        <c:tickLblPos val="none"/>
        <c:crossAx val="112044288"/>
        <c:crosses val="autoZero"/>
        <c:auto val="1"/>
        <c:lblOffset val="100"/>
        <c:baseTimeUnit val="years"/>
      </c:dateAx>
      <c:valAx>
        <c:axId val="1120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73.98</c:v>
                </c:pt>
              </c:numCache>
            </c:numRef>
          </c:val>
          <c:extLst xmlns:c16r2="http://schemas.microsoft.com/office/drawing/2015/06/chart">
            <c:ext xmlns:c16="http://schemas.microsoft.com/office/drawing/2014/chart" uri="{C3380CC4-5D6E-409C-BE32-E72D297353CC}">
              <c16:uniqueId val="{00000000-9A3E-410F-A955-6884B5F07AE5}"/>
            </c:ext>
          </c:extLst>
        </c:ser>
        <c:dLbls>
          <c:showLegendKey val="0"/>
          <c:showVal val="0"/>
          <c:showCatName val="0"/>
          <c:showSerName val="0"/>
          <c:showPercent val="0"/>
          <c:showBubbleSize val="0"/>
        </c:dLbls>
        <c:gapWidth val="150"/>
        <c:axId val="112341760"/>
        <c:axId val="1123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81.88</c:v>
                </c:pt>
              </c:numCache>
            </c:numRef>
          </c:val>
          <c:smooth val="0"/>
          <c:extLst xmlns:c16r2="http://schemas.microsoft.com/office/drawing/2015/06/chart">
            <c:ext xmlns:c16="http://schemas.microsoft.com/office/drawing/2014/chart" uri="{C3380CC4-5D6E-409C-BE32-E72D297353CC}">
              <c16:uniqueId val="{00000001-9A3E-410F-A955-6884B5F07AE5}"/>
            </c:ext>
          </c:extLst>
        </c:ser>
        <c:dLbls>
          <c:showLegendKey val="0"/>
          <c:showVal val="0"/>
          <c:showCatName val="0"/>
          <c:showSerName val="0"/>
          <c:showPercent val="0"/>
          <c:showBubbleSize val="0"/>
        </c:dLbls>
        <c:marker val="1"/>
        <c:smooth val="0"/>
        <c:axId val="112341760"/>
        <c:axId val="112343680"/>
      </c:lineChart>
      <c:dateAx>
        <c:axId val="112341760"/>
        <c:scaling>
          <c:orientation val="minMax"/>
        </c:scaling>
        <c:delete val="1"/>
        <c:axPos val="b"/>
        <c:numFmt formatCode="&quot;H&quot;yy" sourceLinked="1"/>
        <c:majorTickMark val="none"/>
        <c:minorTickMark val="none"/>
        <c:tickLblPos val="none"/>
        <c:crossAx val="112343680"/>
        <c:crosses val="autoZero"/>
        <c:auto val="1"/>
        <c:lblOffset val="100"/>
        <c:baseTimeUnit val="years"/>
      </c:dateAx>
      <c:valAx>
        <c:axId val="1123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183.4</c:v>
                </c:pt>
              </c:numCache>
            </c:numRef>
          </c:val>
          <c:extLst xmlns:c16r2="http://schemas.microsoft.com/office/drawing/2015/06/chart">
            <c:ext xmlns:c16="http://schemas.microsoft.com/office/drawing/2014/chart" uri="{C3380CC4-5D6E-409C-BE32-E72D297353CC}">
              <c16:uniqueId val="{00000000-00B1-45E0-B092-0B5168701206}"/>
            </c:ext>
          </c:extLst>
        </c:ser>
        <c:dLbls>
          <c:showLegendKey val="0"/>
          <c:showVal val="0"/>
          <c:showCatName val="0"/>
          <c:showSerName val="0"/>
          <c:showPercent val="0"/>
          <c:showBubbleSize val="0"/>
        </c:dLbls>
        <c:gapWidth val="150"/>
        <c:axId val="112370816"/>
        <c:axId val="1123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187.55</c:v>
                </c:pt>
              </c:numCache>
            </c:numRef>
          </c:val>
          <c:smooth val="0"/>
          <c:extLst xmlns:c16r2="http://schemas.microsoft.com/office/drawing/2015/06/chart">
            <c:ext xmlns:c16="http://schemas.microsoft.com/office/drawing/2014/chart" uri="{C3380CC4-5D6E-409C-BE32-E72D297353CC}">
              <c16:uniqueId val="{00000001-00B1-45E0-B092-0B5168701206}"/>
            </c:ext>
          </c:extLst>
        </c:ser>
        <c:dLbls>
          <c:showLegendKey val="0"/>
          <c:showVal val="0"/>
          <c:showCatName val="0"/>
          <c:showSerName val="0"/>
          <c:showPercent val="0"/>
          <c:showBubbleSize val="0"/>
        </c:dLbls>
        <c:marker val="1"/>
        <c:smooth val="0"/>
        <c:axId val="112370816"/>
        <c:axId val="112372736"/>
      </c:lineChart>
      <c:dateAx>
        <c:axId val="112370816"/>
        <c:scaling>
          <c:orientation val="minMax"/>
        </c:scaling>
        <c:delete val="1"/>
        <c:axPos val="b"/>
        <c:numFmt formatCode="&quot;H&quot;yy" sourceLinked="1"/>
        <c:majorTickMark val="none"/>
        <c:minorTickMark val="none"/>
        <c:tickLblPos val="none"/>
        <c:crossAx val="112372736"/>
        <c:crosses val="autoZero"/>
        <c:auto val="1"/>
        <c:lblOffset val="100"/>
        <c:baseTimeUnit val="years"/>
      </c:dateAx>
      <c:valAx>
        <c:axId val="1123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7"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静岡県　下田市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63">
        <f>データ!S6</f>
        <v>21230</v>
      </c>
      <c r="AM8" s="63"/>
      <c r="AN8" s="63"/>
      <c r="AO8" s="63"/>
      <c r="AP8" s="63"/>
      <c r="AQ8" s="63"/>
      <c r="AR8" s="63"/>
      <c r="AS8" s="63"/>
      <c r="AT8" s="62">
        <f>データ!T6</f>
        <v>104.38</v>
      </c>
      <c r="AU8" s="62"/>
      <c r="AV8" s="62"/>
      <c r="AW8" s="62"/>
      <c r="AX8" s="62"/>
      <c r="AY8" s="62"/>
      <c r="AZ8" s="62"/>
      <c r="BA8" s="62"/>
      <c r="BB8" s="62">
        <f>データ!U6</f>
        <v>203.39</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54.36</v>
      </c>
      <c r="J10" s="62"/>
      <c r="K10" s="62"/>
      <c r="L10" s="62"/>
      <c r="M10" s="62"/>
      <c r="N10" s="62"/>
      <c r="O10" s="62"/>
      <c r="P10" s="62">
        <f>データ!P6</f>
        <v>47.84</v>
      </c>
      <c r="Q10" s="62"/>
      <c r="R10" s="62"/>
      <c r="S10" s="62"/>
      <c r="T10" s="62"/>
      <c r="U10" s="62"/>
      <c r="V10" s="62"/>
      <c r="W10" s="62">
        <f>データ!Q6</f>
        <v>69.040000000000006</v>
      </c>
      <c r="X10" s="62"/>
      <c r="Y10" s="62"/>
      <c r="Z10" s="62"/>
      <c r="AA10" s="62"/>
      <c r="AB10" s="62"/>
      <c r="AC10" s="62"/>
      <c r="AD10" s="63">
        <f>データ!R6</f>
        <v>2420</v>
      </c>
      <c r="AE10" s="63"/>
      <c r="AF10" s="63"/>
      <c r="AG10" s="63"/>
      <c r="AH10" s="63"/>
      <c r="AI10" s="63"/>
      <c r="AJ10" s="63"/>
      <c r="AK10" s="2"/>
      <c r="AL10" s="63">
        <f>データ!V6</f>
        <v>10085</v>
      </c>
      <c r="AM10" s="63"/>
      <c r="AN10" s="63"/>
      <c r="AO10" s="63"/>
      <c r="AP10" s="63"/>
      <c r="AQ10" s="63"/>
      <c r="AR10" s="63"/>
      <c r="AS10" s="63"/>
      <c r="AT10" s="62">
        <f>データ!W6</f>
        <v>2.87</v>
      </c>
      <c r="AU10" s="62"/>
      <c r="AV10" s="62"/>
      <c r="AW10" s="62"/>
      <c r="AX10" s="62"/>
      <c r="AY10" s="62"/>
      <c r="AZ10" s="62"/>
      <c r="BA10" s="62"/>
      <c r="BB10" s="62">
        <f>データ!X6</f>
        <v>3513.94</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XDHhnAk5FkSsFyfizjuIS2PVxSjvXgOfIhja6qFa75sv5d2jOOqf2p+gxldT/CLvJEuIPXLljYMS+xVggWQrNw==" saltValue="kP4LZACBm07zEhcPkf54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222194</v>
      </c>
      <c r="D6" s="33">
        <f t="shared" si="3"/>
        <v>46</v>
      </c>
      <c r="E6" s="33">
        <f t="shared" si="3"/>
        <v>17</v>
      </c>
      <c r="F6" s="33">
        <f t="shared" si="3"/>
        <v>1</v>
      </c>
      <c r="G6" s="33">
        <f t="shared" si="3"/>
        <v>0</v>
      </c>
      <c r="H6" s="33" t="str">
        <f t="shared" si="3"/>
        <v>静岡県　下田市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54.36</v>
      </c>
      <c r="P6" s="34">
        <f t="shared" si="3"/>
        <v>47.84</v>
      </c>
      <c r="Q6" s="34">
        <f t="shared" si="3"/>
        <v>69.040000000000006</v>
      </c>
      <c r="R6" s="34">
        <f t="shared" si="3"/>
        <v>2420</v>
      </c>
      <c r="S6" s="34">
        <f t="shared" si="3"/>
        <v>21230</v>
      </c>
      <c r="T6" s="34">
        <f t="shared" si="3"/>
        <v>104.38</v>
      </c>
      <c r="U6" s="34">
        <f t="shared" si="3"/>
        <v>203.39</v>
      </c>
      <c r="V6" s="34">
        <f t="shared" si="3"/>
        <v>10085</v>
      </c>
      <c r="W6" s="34">
        <f t="shared" si="3"/>
        <v>2.87</v>
      </c>
      <c r="X6" s="34">
        <f t="shared" si="3"/>
        <v>3513.94</v>
      </c>
      <c r="Y6" s="35" t="str">
        <f>IF(Y7="",NA(),Y7)</f>
        <v>-</v>
      </c>
      <c r="Z6" s="35" t="str">
        <f t="shared" ref="Z6:AH6" si="4">IF(Z7="",NA(),Z7)</f>
        <v>-</v>
      </c>
      <c r="AA6" s="35" t="str">
        <f t="shared" si="4"/>
        <v>-</v>
      </c>
      <c r="AB6" s="35" t="str">
        <f t="shared" si="4"/>
        <v>-</v>
      </c>
      <c r="AC6" s="35">
        <f t="shared" si="4"/>
        <v>122.36</v>
      </c>
      <c r="AD6" s="35" t="str">
        <f t="shared" si="4"/>
        <v>-</v>
      </c>
      <c r="AE6" s="35" t="str">
        <f t="shared" si="4"/>
        <v>-</v>
      </c>
      <c r="AF6" s="35" t="str">
        <f t="shared" si="4"/>
        <v>-</v>
      </c>
      <c r="AG6" s="35" t="str">
        <f t="shared" si="4"/>
        <v>-</v>
      </c>
      <c r="AH6" s="35">
        <f t="shared" si="4"/>
        <v>106.57</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53.44</v>
      </c>
      <c r="AT6" s="34" t="str">
        <f>IF(AT7="","",IF(AT7="-","【-】","【"&amp;SUBSTITUTE(TEXT(AT7,"#,##0.00"),"-","△")&amp;"】"))</f>
        <v>【3.09】</v>
      </c>
      <c r="AU6" s="35" t="str">
        <f>IF(AU7="",NA(),AU7)</f>
        <v>-</v>
      </c>
      <c r="AV6" s="35" t="str">
        <f t="shared" ref="AV6:BD6" si="6">IF(AV7="",NA(),AV7)</f>
        <v>-</v>
      </c>
      <c r="AW6" s="35" t="str">
        <f t="shared" si="6"/>
        <v>-</v>
      </c>
      <c r="AX6" s="35" t="str">
        <f t="shared" si="6"/>
        <v>-</v>
      </c>
      <c r="AY6" s="35">
        <f t="shared" si="6"/>
        <v>26.54</v>
      </c>
      <c r="AZ6" s="35" t="str">
        <f t="shared" si="6"/>
        <v>-</v>
      </c>
      <c r="BA6" s="35" t="str">
        <f t="shared" si="6"/>
        <v>-</v>
      </c>
      <c r="BB6" s="35" t="str">
        <f t="shared" si="6"/>
        <v>-</v>
      </c>
      <c r="BC6" s="35" t="str">
        <f t="shared" si="6"/>
        <v>-</v>
      </c>
      <c r="BD6" s="35">
        <f t="shared" si="6"/>
        <v>47.03</v>
      </c>
      <c r="BE6" s="34" t="str">
        <f>IF(BE7="","",IF(BE7="-","【-】","【"&amp;SUBSTITUTE(TEXT(BE7,"#,##0.00"),"-","△")&amp;"】"))</f>
        <v>【69.54】</v>
      </c>
      <c r="BF6" s="35" t="str">
        <f>IF(BF7="",NA(),BF7)</f>
        <v>-</v>
      </c>
      <c r="BG6" s="35" t="str">
        <f t="shared" ref="BG6:BO6" si="7">IF(BG7="",NA(),BG7)</f>
        <v>-</v>
      </c>
      <c r="BH6" s="35" t="str">
        <f t="shared" si="7"/>
        <v>-</v>
      </c>
      <c r="BI6" s="35" t="str">
        <f t="shared" si="7"/>
        <v>-</v>
      </c>
      <c r="BJ6" s="35">
        <f t="shared" si="7"/>
        <v>3604.17</v>
      </c>
      <c r="BK6" s="35" t="str">
        <f t="shared" si="7"/>
        <v>-</v>
      </c>
      <c r="BL6" s="35" t="str">
        <f t="shared" si="7"/>
        <v>-</v>
      </c>
      <c r="BM6" s="35" t="str">
        <f t="shared" si="7"/>
        <v>-</v>
      </c>
      <c r="BN6" s="35" t="str">
        <f t="shared" si="7"/>
        <v>-</v>
      </c>
      <c r="BO6" s="35">
        <f t="shared" si="7"/>
        <v>1001.3</v>
      </c>
      <c r="BP6" s="34" t="str">
        <f>IF(BP7="","",IF(BP7="-","【-】","【"&amp;SUBSTITUTE(TEXT(BP7,"#,##0.00"),"-","△")&amp;"】"))</f>
        <v>【682.51】</v>
      </c>
      <c r="BQ6" s="35" t="str">
        <f>IF(BQ7="",NA(),BQ7)</f>
        <v>-</v>
      </c>
      <c r="BR6" s="35" t="str">
        <f t="shared" ref="BR6:BZ6" si="8">IF(BR7="",NA(),BR7)</f>
        <v>-</v>
      </c>
      <c r="BS6" s="35" t="str">
        <f t="shared" si="8"/>
        <v>-</v>
      </c>
      <c r="BT6" s="35" t="str">
        <f t="shared" si="8"/>
        <v>-</v>
      </c>
      <c r="BU6" s="35">
        <f t="shared" si="8"/>
        <v>73.98</v>
      </c>
      <c r="BV6" s="35" t="str">
        <f t="shared" si="8"/>
        <v>-</v>
      </c>
      <c r="BW6" s="35" t="str">
        <f t="shared" si="8"/>
        <v>-</v>
      </c>
      <c r="BX6" s="35" t="str">
        <f t="shared" si="8"/>
        <v>-</v>
      </c>
      <c r="BY6" s="35" t="str">
        <f t="shared" si="8"/>
        <v>-</v>
      </c>
      <c r="BZ6" s="35">
        <f t="shared" si="8"/>
        <v>81.88</v>
      </c>
      <c r="CA6" s="34" t="str">
        <f>IF(CA7="","",IF(CA7="-","【-】","【"&amp;SUBSTITUTE(TEXT(CA7,"#,##0.00"),"-","△")&amp;"】"))</f>
        <v>【100.34】</v>
      </c>
      <c r="CB6" s="35" t="str">
        <f>IF(CB7="",NA(),CB7)</f>
        <v>-</v>
      </c>
      <c r="CC6" s="35" t="str">
        <f t="shared" ref="CC6:CK6" si="9">IF(CC7="",NA(),CC7)</f>
        <v>-</v>
      </c>
      <c r="CD6" s="35" t="str">
        <f t="shared" si="9"/>
        <v>-</v>
      </c>
      <c r="CE6" s="35" t="str">
        <f t="shared" si="9"/>
        <v>-</v>
      </c>
      <c r="CF6" s="35">
        <f t="shared" si="9"/>
        <v>183.4</v>
      </c>
      <c r="CG6" s="35" t="str">
        <f t="shared" si="9"/>
        <v>-</v>
      </c>
      <c r="CH6" s="35" t="str">
        <f t="shared" si="9"/>
        <v>-</v>
      </c>
      <c r="CI6" s="35" t="str">
        <f t="shared" si="9"/>
        <v>-</v>
      </c>
      <c r="CJ6" s="35" t="str">
        <f t="shared" si="9"/>
        <v>-</v>
      </c>
      <c r="CK6" s="35">
        <f t="shared" si="9"/>
        <v>187.55</v>
      </c>
      <c r="CL6" s="34" t="str">
        <f>IF(CL7="","",IF(CL7="-","【-】","【"&amp;SUBSTITUTE(TEXT(CL7,"#,##0.00"),"-","△")&amp;"】"))</f>
        <v>【136.15】</v>
      </c>
      <c r="CM6" s="35" t="str">
        <f>IF(CM7="",NA(),CM7)</f>
        <v>-</v>
      </c>
      <c r="CN6" s="35" t="str">
        <f t="shared" ref="CN6:CV6" si="10">IF(CN7="",NA(),CN7)</f>
        <v>-</v>
      </c>
      <c r="CO6" s="35" t="str">
        <f t="shared" si="10"/>
        <v>-</v>
      </c>
      <c r="CP6" s="35" t="str">
        <f t="shared" si="10"/>
        <v>-</v>
      </c>
      <c r="CQ6" s="35">
        <f t="shared" si="10"/>
        <v>39.28</v>
      </c>
      <c r="CR6" s="35" t="str">
        <f t="shared" si="10"/>
        <v>-</v>
      </c>
      <c r="CS6" s="35" t="str">
        <f t="shared" si="10"/>
        <v>-</v>
      </c>
      <c r="CT6" s="35" t="str">
        <f t="shared" si="10"/>
        <v>-</v>
      </c>
      <c r="CU6" s="35" t="str">
        <f t="shared" si="10"/>
        <v>-</v>
      </c>
      <c r="CV6" s="35">
        <f t="shared" si="10"/>
        <v>50.94</v>
      </c>
      <c r="CW6" s="34" t="str">
        <f>IF(CW7="","",IF(CW7="-","【-】","【"&amp;SUBSTITUTE(TEXT(CW7,"#,##0.00"),"-","△")&amp;"】"))</f>
        <v>【59.64】</v>
      </c>
      <c r="CX6" s="35" t="str">
        <f>IF(CX7="",NA(),CX7)</f>
        <v>-</v>
      </c>
      <c r="CY6" s="35" t="str">
        <f t="shared" ref="CY6:DG6" si="11">IF(CY7="",NA(),CY7)</f>
        <v>-</v>
      </c>
      <c r="CZ6" s="35" t="str">
        <f t="shared" si="11"/>
        <v>-</v>
      </c>
      <c r="DA6" s="35" t="str">
        <f t="shared" si="11"/>
        <v>-</v>
      </c>
      <c r="DB6" s="35">
        <f t="shared" si="11"/>
        <v>71.19</v>
      </c>
      <c r="DC6" s="35" t="str">
        <f t="shared" si="11"/>
        <v>-</v>
      </c>
      <c r="DD6" s="35" t="str">
        <f t="shared" si="11"/>
        <v>-</v>
      </c>
      <c r="DE6" s="35" t="str">
        <f t="shared" si="11"/>
        <v>-</v>
      </c>
      <c r="DF6" s="35" t="str">
        <f t="shared" si="11"/>
        <v>-</v>
      </c>
      <c r="DG6" s="35">
        <f t="shared" si="11"/>
        <v>82.55</v>
      </c>
      <c r="DH6" s="34" t="str">
        <f>IF(DH7="","",IF(DH7="-","【-】","【"&amp;SUBSTITUTE(TEXT(DH7,"#,##0.00"),"-","△")&amp;"】"))</f>
        <v>【95.35】</v>
      </c>
      <c r="DI6" s="35" t="str">
        <f>IF(DI7="",NA(),DI7)</f>
        <v>-</v>
      </c>
      <c r="DJ6" s="35" t="str">
        <f t="shared" ref="DJ6:DR6" si="12">IF(DJ7="",NA(),DJ7)</f>
        <v>-</v>
      </c>
      <c r="DK6" s="35" t="str">
        <f t="shared" si="12"/>
        <v>-</v>
      </c>
      <c r="DL6" s="35" t="str">
        <f t="shared" si="12"/>
        <v>-</v>
      </c>
      <c r="DM6" s="35">
        <f t="shared" si="12"/>
        <v>4.18</v>
      </c>
      <c r="DN6" s="35" t="str">
        <f t="shared" si="12"/>
        <v>-</v>
      </c>
      <c r="DO6" s="35" t="str">
        <f t="shared" si="12"/>
        <v>-</v>
      </c>
      <c r="DP6" s="35" t="str">
        <f t="shared" si="12"/>
        <v>-</v>
      </c>
      <c r="DQ6" s="35" t="str">
        <f t="shared" si="12"/>
        <v>-</v>
      </c>
      <c r="DR6" s="35">
        <f t="shared" si="12"/>
        <v>15.85</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【0.22】</v>
      </c>
    </row>
    <row r="7" spans="1:148" s="36" customFormat="1" x14ac:dyDescent="0.15">
      <c r="A7" s="28"/>
      <c r="B7" s="37">
        <v>2019</v>
      </c>
      <c r="C7" s="37">
        <v>222194</v>
      </c>
      <c r="D7" s="37">
        <v>46</v>
      </c>
      <c r="E7" s="37">
        <v>17</v>
      </c>
      <c r="F7" s="37">
        <v>1</v>
      </c>
      <c r="G7" s="37">
        <v>0</v>
      </c>
      <c r="H7" s="37" t="s">
        <v>96</v>
      </c>
      <c r="I7" s="37" t="s">
        <v>97</v>
      </c>
      <c r="J7" s="37" t="s">
        <v>98</v>
      </c>
      <c r="K7" s="37" t="s">
        <v>99</v>
      </c>
      <c r="L7" s="37" t="s">
        <v>100</v>
      </c>
      <c r="M7" s="37" t="s">
        <v>101</v>
      </c>
      <c r="N7" s="38" t="s">
        <v>102</v>
      </c>
      <c r="O7" s="38">
        <v>54.36</v>
      </c>
      <c r="P7" s="38">
        <v>47.84</v>
      </c>
      <c r="Q7" s="38">
        <v>69.040000000000006</v>
      </c>
      <c r="R7" s="38">
        <v>2420</v>
      </c>
      <c r="S7" s="38">
        <v>21230</v>
      </c>
      <c r="T7" s="38">
        <v>104.38</v>
      </c>
      <c r="U7" s="38">
        <v>203.39</v>
      </c>
      <c r="V7" s="38">
        <v>10085</v>
      </c>
      <c r="W7" s="38">
        <v>2.87</v>
      </c>
      <c r="X7" s="38">
        <v>3513.94</v>
      </c>
      <c r="Y7" s="38" t="s">
        <v>102</v>
      </c>
      <c r="Z7" s="38" t="s">
        <v>102</v>
      </c>
      <c r="AA7" s="38" t="s">
        <v>102</v>
      </c>
      <c r="AB7" s="38" t="s">
        <v>102</v>
      </c>
      <c r="AC7" s="38">
        <v>122.36</v>
      </c>
      <c r="AD7" s="38" t="s">
        <v>102</v>
      </c>
      <c r="AE7" s="38" t="s">
        <v>102</v>
      </c>
      <c r="AF7" s="38" t="s">
        <v>102</v>
      </c>
      <c r="AG7" s="38" t="s">
        <v>102</v>
      </c>
      <c r="AH7" s="38">
        <v>106.57</v>
      </c>
      <c r="AI7" s="38">
        <v>108.07</v>
      </c>
      <c r="AJ7" s="38" t="s">
        <v>102</v>
      </c>
      <c r="AK7" s="38" t="s">
        <v>102</v>
      </c>
      <c r="AL7" s="38" t="s">
        <v>102</v>
      </c>
      <c r="AM7" s="38" t="s">
        <v>102</v>
      </c>
      <c r="AN7" s="38">
        <v>0</v>
      </c>
      <c r="AO7" s="38" t="s">
        <v>102</v>
      </c>
      <c r="AP7" s="38" t="s">
        <v>102</v>
      </c>
      <c r="AQ7" s="38" t="s">
        <v>102</v>
      </c>
      <c r="AR7" s="38" t="s">
        <v>102</v>
      </c>
      <c r="AS7" s="38">
        <v>53.44</v>
      </c>
      <c r="AT7" s="38">
        <v>3.09</v>
      </c>
      <c r="AU7" s="38" t="s">
        <v>102</v>
      </c>
      <c r="AV7" s="38" t="s">
        <v>102</v>
      </c>
      <c r="AW7" s="38" t="s">
        <v>102</v>
      </c>
      <c r="AX7" s="38" t="s">
        <v>102</v>
      </c>
      <c r="AY7" s="38">
        <v>26.54</v>
      </c>
      <c r="AZ7" s="38" t="s">
        <v>102</v>
      </c>
      <c r="BA7" s="38" t="s">
        <v>102</v>
      </c>
      <c r="BB7" s="38" t="s">
        <v>102</v>
      </c>
      <c r="BC7" s="38" t="s">
        <v>102</v>
      </c>
      <c r="BD7" s="38">
        <v>47.03</v>
      </c>
      <c r="BE7" s="38">
        <v>69.540000000000006</v>
      </c>
      <c r="BF7" s="38" t="s">
        <v>102</v>
      </c>
      <c r="BG7" s="38" t="s">
        <v>102</v>
      </c>
      <c r="BH7" s="38" t="s">
        <v>102</v>
      </c>
      <c r="BI7" s="38" t="s">
        <v>102</v>
      </c>
      <c r="BJ7" s="38">
        <v>3604.17</v>
      </c>
      <c r="BK7" s="38" t="s">
        <v>102</v>
      </c>
      <c r="BL7" s="38" t="s">
        <v>102</v>
      </c>
      <c r="BM7" s="38" t="s">
        <v>102</v>
      </c>
      <c r="BN7" s="38" t="s">
        <v>102</v>
      </c>
      <c r="BO7" s="38">
        <v>1001.3</v>
      </c>
      <c r="BP7" s="38">
        <v>682.51</v>
      </c>
      <c r="BQ7" s="38" t="s">
        <v>102</v>
      </c>
      <c r="BR7" s="38" t="s">
        <v>102</v>
      </c>
      <c r="BS7" s="38" t="s">
        <v>102</v>
      </c>
      <c r="BT7" s="38" t="s">
        <v>102</v>
      </c>
      <c r="BU7" s="38">
        <v>73.98</v>
      </c>
      <c r="BV7" s="38" t="s">
        <v>102</v>
      </c>
      <c r="BW7" s="38" t="s">
        <v>102</v>
      </c>
      <c r="BX7" s="38" t="s">
        <v>102</v>
      </c>
      <c r="BY7" s="38" t="s">
        <v>102</v>
      </c>
      <c r="BZ7" s="38">
        <v>81.88</v>
      </c>
      <c r="CA7" s="38">
        <v>100.34</v>
      </c>
      <c r="CB7" s="38" t="s">
        <v>102</v>
      </c>
      <c r="CC7" s="38" t="s">
        <v>102</v>
      </c>
      <c r="CD7" s="38" t="s">
        <v>102</v>
      </c>
      <c r="CE7" s="38" t="s">
        <v>102</v>
      </c>
      <c r="CF7" s="38">
        <v>183.4</v>
      </c>
      <c r="CG7" s="38" t="s">
        <v>102</v>
      </c>
      <c r="CH7" s="38" t="s">
        <v>102</v>
      </c>
      <c r="CI7" s="38" t="s">
        <v>102</v>
      </c>
      <c r="CJ7" s="38" t="s">
        <v>102</v>
      </c>
      <c r="CK7" s="38">
        <v>187.55</v>
      </c>
      <c r="CL7" s="38">
        <v>136.15</v>
      </c>
      <c r="CM7" s="38" t="s">
        <v>102</v>
      </c>
      <c r="CN7" s="38" t="s">
        <v>102</v>
      </c>
      <c r="CO7" s="38" t="s">
        <v>102</v>
      </c>
      <c r="CP7" s="38" t="s">
        <v>102</v>
      </c>
      <c r="CQ7" s="38">
        <v>39.28</v>
      </c>
      <c r="CR7" s="38" t="s">
        <v>102</v>
      </c>
      <c r="CS7" s="38" t="s">
        <v>102</v>
      </c>
      <c r="CT7" s="38" t="s">
        <v>102</v>
      </c>
      <c r="CU7" s="38" t="s">
        <v>102</v>
      </c>
      <c r="CV7" s="38">
        <v>50.94</v>
      </c>
      <c r="CW7" s="38">
        <v>59.64</v>
      </c>
      <c r="CX7" s="38" t="s">
        <v>102</v>
      </c>
      <c r="CY7" s="38" t="s">
        <v>102</v>
      </c>
      <c r="CZ7" s="38" t="s">
        <v>102</v>
      </c>
      <c r="DA7" s="38" t="s">
        <v>102</v>
      </c>
      <c r="DB7" s="38">
        <v>71.19</v>
      </c>
      <c r="DC7" s="38" t="s">
        <v>102</v>
      </c>
      <c r="DD7" s="38" t="s">
        <v>102</v>
      </c>
      <c r="DE7" s="38" t="s">
        <v>102</v>
      </c>
      <c r="DF7" s="38" t="s">
        <v>102</v>
      </c>
      <c r="DG7" s="38">
        <v>82.55</v>
      </c>
      <c r="DH7" s="38">
        <v>95.35</v>
      </c>
      <c r="DI7" s="38" t="s">
        <v>102</v>
      </c>
      <c r="DJ7" s="38" t="s">
        <v>102</v>
      </c>
      <c r="DK7" s="38" t="s">
        <v>102</v>
      </c>
      <c r="DL7" s="38" t="s">
        <v>102</v>
      </c>
      <c r="DM7" s="38">
        <v>4.18</v>
      </c>
      <c r="DN7" s="38" t="s">
        <v>102</v>
      </c>
      <c r="DO7" s="38" t="s">
        <v>102</v>
      </c>
      <c r="DP7" s="38" t="s">
        <v>102</v>
      </c>
      <c r="DQ7" s="38" t="s">
        <v>102</v>
      </c>
      <c r="DR7" s="38">
        <v>15.85</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daisuke</cp:lastModifiedBy>
  <cp:lastPrinted>2021-01-14T04:04:25Z</cp:lastPrinted>
  <dcterms:created xsi:type="dcterms:W3CDTF">2020-12-04T02:27:14Z</dcterms:created>
  <dcterms:modified xsi:type="dcterms:W3CDTF">2021-01-14T04:05:31Z</dcterms:modified>
  <cp:category/>
</cp:coreProperties>
</file>