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yiMBCNOCxnFEsO1acV3f+mY/GKpQlcqRbSVSKKmLLKeMQ3MDnl9rqDf3um5gpsGBACv1tDqEvKokk6wBBwFeA==" workbookSaltValue="oZLbwDeoO9fXQteGqxFZk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<sst xmlns="http://schemas.openxmlformats.org/spreadsheetml/2006/main" xmlns:r="http://schemas.openxmlformats.org/officeDocument/2006/relationships" count="116" uniqueCount="116">
  <si>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</si>
  <si>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</si>
  <si>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</si>
  <si>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</si>
  <si>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</si>
  <si>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</si>
  <si>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</si>
  <si>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</si>
  <si>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</si>
  <si>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</si>
  <si>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</si>
  <si>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</si>
  <si>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</si>
  <si>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</si>
  <si>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</si>
  <si>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</si>
  <si>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</si>
  <si>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</si>
  <si>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</si>
  <si>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</si>
  <si>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</si>
  <si>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</si>
  <si>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</si>
  <si>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</si>
  <si>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</si>
  <si>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</si>
  <si>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</si>
  <si>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</si>
  <si>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</si>
  <si>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</si>
  <si>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</si>
  <si>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</si>
  <si>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</si>
  <si>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</si>
  <si>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</si>
  <si>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</si>
  <si>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</si>
  <si>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</si>
  <si>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</si>
  <si>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</si>
  <si>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</si>
  <si>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</si>
  <si>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</si>
  <si>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静岡県　袋井市</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</si>
  <si>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</si>
  <si>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</si>
  <si>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</si>
  <si>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</si>
  <si>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</si>
  <si>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</si>
  <si>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</si>
  <si>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</si>
  <si>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</si>
  <si>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</si>
  <si>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</si>
  <si>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</si>
  <si>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</si>
  <si>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</si>
  <si>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</si>
  <si>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</si>
  <si>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</si>
  <si>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</si>
  <si>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</si>
  <si>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</si>
  <si>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</si>
  <si>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</si>
  <si>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</si>
  <si>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</si>
  <si>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</si>
  <si>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</si>
  <si>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</si>
  <si>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</si>
  <si>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</si>
  <si>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</si>
  <si>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</si>
  <si>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r>
      <t>※令和元年度決算については、法適用移行に伴う打切決算により、費用が例年より低い。
①打切決算に伴い費用が減少したため100％を上回っている。しかし、収益のうち多くを一般会計繰入金に依存しているため、使用料改定等により改善を図る必要がある。
④平成29年度から繰出し基準割合が100％となっているため、比率が0％となっている。
⑤</t>
    </r>
    <r>
      <rPr>
        <sz val="11"/>
        <color auto="1"/>
        <rFont val="ＭＳ ゴシック"/>
      </rPr>
      <t>処理人口（約260人）に対して、多額の処理場維持管理費が必要であるが、公共下水道使用料と同一料金体系であるため、低い値となっている。また、委託料の減により前年度より汚水処理費が減少したため、経費回収率は大幅に増加した。使用料については、使用者負担の原則を鑑み、定期的に見直し、経営状況や社会情勢を踏まえながら改善を図っていく。
⑥施設修繕費の減少により前年度に比べ大幅に低下した。しかし、全国平均や類似団体と比べ高いため、最適整備構想に基づく効率的な維持管理により改善を図る必要がある。
⑦節水機器の普及等により平成26年以降、処理水量が減少に伴い利用率も減少している。
⑧本事業前の地元説明会や地元管理組合の設置により事前周知が徹底されており、また、人口に大きな変化がないため、水洗化率はほぼ100％である。</t>
    </r>
    <rPh sb="1" eb="2">
      <t>レイ</t>
    </rPh>
    <rPh sb="2" eb="3">
      <t>ワ</t>
    </rPh>
    <rPh sb="3" eb="5">
      <t>ガンネン</t>
    </rPh>
    <rPh sb="5" eb="6">
      <t>ド</t>
    </rPh>
    <rPh sb="6" eb="8">
      <t>ケッサン</t>
    </rPh>
    <rPh sb="14" eb="15">
      <t>ホウ</t>
    </rPh>
    <rPh sb="15" eb="17">
      <t>テキヨウ</t>
    </rPh>
    <rPh sb="17" eb="19">
      <t>イコウ</t>
    </rPh>
    <rPh sb="20" eb="21">
      <t>トモナ</t>
    </rPh>
    <rPh sb="22" eb="24">
      <t>ウチキ</t>
    </rPh>
    <rPh sb="24" eb="26">
      <t>ケッサン</t>
    </rPh>
    <rPh sb="30" eb="32">
      <t>ヒヨウ</t>
    </rPh>
    <rPh sb="33" eb="35">
      <t>レイネン</t>
    </rPh>
    <rPh sb="37" eb="38">
      <t>ヒク</t>
    </rPh>
    <rPh sb="42" eb="44">
      <t>ウチキ</t>
    </rPh>
    <rPh sb="44" eb="46">
      <t>ケッサン</t>
    </rPh>
    <rPh sb="47" eb="48">
      <t>トモナ</t>
    </rPh>
    <rPh sb="49" eb="51">
      <t>ヒヨウ</t>
    </rPh>
    <rPh sb="52" eb="54">
      <t>ゲンショウ</t>
    </rPh>
    <rPh sb="63" eb="65">
      <t>ウワマワ</t>
    </rPh>
    <rPh sb="74" eb="76">
      <t>シュウエキ</t>
    </rPh>
    <rPh sb="79" eb="80">
      <t>オオ</t>
    </rPh>
    <rPh sb="82" eb="89">
      <t>イッパンカイケイクリイレキン</t>
    </rPh>
    <rPh sb="90" eb="92">
      <t>イゾン</t>
    </rPh>
    <rPh sb="99" eb="102">
      <t>シヨウリョウ</t>
    </rPh>
    <rPh sb="102" eb="104">
      <t>カイテイ</t>
    </rPh>
    <rPh sb="104" eb="105">
      <t>トウ</t>
    </rPh>
    <rPh sb="108" eb="110">
      <t>カイゼン</t>
    </rPh>
    <rPh sb="111" eb="112">
      <t>ハカ</t>
    </rPh>
    <rPh sb="113" eb="115">
      <t>ヒツヨウ</t>
    </rPh>
    <rPh sb="121" eb="123">
      <t>ヘイセイ</t>
    </rPh>
    <rPh sb="125" eb="127">
      <t>ネンド</t>
    </rPh>
    <rPh sb="129" eb="131">
      <t>クリダ</t>
    </rPh>
    <rPh sb="132" eb="134">
      <t>キジュン</t>
    </rPh>
    <rPh sb="134" eb="136">
      <t>ワリアイ</t>
    </rPh>
    <rPh sb="150" eb="152">
      <t>ヒリツ</t>
    </rPh>
    <rPh sb="164" eb="166">
      <t>ショリ</t>
    </rPh>
    <rPh sb="166" eb="168">
      <t>ジンコウ</t>
    </rPh>
    <rPh sb="169" eb="170">
      <t>ヤク</t>
    </rPh>
    <rPh sb="173" eb="174">
      <t>ニン</t>
    </rPh>
    <rPh sb="176" eb="177">
      <t>タイ</t>
    </rPh>
    <rPh sb="180" eb="182">
      <t>タガク</t>
    </rPh>
    <rPh sb="183" eb="185">
      <t>ショリ</t>
    </rPh>
    <rPh sb="185" eb="186">
      <t>バ</t>
    </rPh>
    <rPh sb="186" eb="188">
      <t>イジ</t>
    </rPh>
    <rPh sb="188" eb="191">
      <t>カンリヒ</t>
    </rPh>
    <rPh sb="192" eb="194">
      <t>ヒツヨウ</t>
    </rPh>
    <rPh sb="199" eb="201">
      <t>コウキョウ</t>
    </rPh>
    <rPh sb="201" eb="204">
      <t>ゲスイドウ</t>
    </rPh>
    <rPh sb="204" eb="207">
      <t>シヨウリョウ</t>
    </rPh>
    <rPh sb="208" eb="210">
      <t>ドウイツ</t>
    </rPh>
    <rPh sb="210" eb="212">
      <t>リョウキン</t>
    </rPh>
    <rPh sb="212" eb="214">
      <t>タイケイ</t>
    </rPh>
    <rPh sb="220" eb="221">
      <t>ヒク</t>
    </rPh>
    <rPh sb="222" eb="223">
      <t>アタイ</t>
    </rPh>
    <rPh sb="259" eb="261">
      <t>ケイヒ</t>
    </rPh>
    <rPh sb="273" eb="276">
      <t>シヨウリョウ</t>
    </rPh>
    <rPh sb="329" eb="331">
      <t>シセツ</t>
    </rPh>
    <rPh sb="331" eb="333">
      <t>シュウゼン</t>
    </rPh>
    <rPh sb="333" eb="334">
      <t>ヒ</t>
    </rPh>
    <rPh sb="335" eb="337">
      <t>ゲンショウ</t>
    </rPh>
    <rPh sb="340" eb="341">
      <t>ゼン</t>
    </rPh>
    <rPh sb="341" eb="343">
      <t>ネンド</t>
    </rPh>
    <rPh sb="344" eb="345">
      <t>クラ</t>
    </rPh>
    <rPh sb="346" eb="348">
      <t>オオハバ</t>
    </rPh>
    <rPh sb="349" eb="351">
      <t>テイカ</t>
    </rPh>
    <rPh sb="358" eb="360">
      <t>ゼンコク</t>
    </rPh>
    <rPh sb="360" eb="362">
      <t>ヘイキン</t>
    </rPh>
    <rPh sb="363" eb="365">
      <t>ルイジ</t>
    </rPh>
    <rPh sb="365" eb="367">
      <t>ダンタイ</t>
    </rPh>
    <rPh sb="368" eb="369">
      <t>クラ</t>
    </rPh>
    <rPh sb="370" eb="371">
      <t>タカ</t>
    </rPh>
    <rPh sb="375" eb="377">
      <t>サイテキ</t>
    </rPh>
    <rPh sb="377" eb="379">
      <t>セイビ</t>
    </rPh>
    <rPh sb="379" eb="381">
      <t>コウソウ</t>
    </rPh>
    <rPh sb="382" eb="383">
      <t>モト</t>
    </rPh>
    <rPh sb="385" eb="388">
      <t>コウリツテキ</t>
    </rPh>
    <rPh sb="389" eb="391">
      <t>イジ</t>
    </rPh>
    <rPh sb="391" eb="393">
      <t>カンリ</t>
    </rPh>
    <rPh sb="401" eb="403">
      <t>ヒツヨウ</t>
    </rPh>
    <rPh sb="409" eb="411">
      <t>セッスイ</t>
    </rPh>
    <rPh sb="411" eb="413">
      <t>キキ</t>
    </rPh>
    <rPh sb="414" eb="416">
      <t>フキュウ</t>
    </rPh>
    <rPh sb="416" eb="417">
      <t>トウ</t>
    </rPh>
    <rPh sb="420" eb="422">
      <t>ヘイセイ</t>
    </rPh>
    <rPh sb="424" eb="427">
      <t>ネンイコウ</t>
    </rPh>
    <rPh sb="428" eb="430">
      <t>ショリ</t>
    </rPh>
    <rPh sb="430" eb="432">
      <t>スイリョウ</t>
    </rPh>
    <rPh sb="433" eb="435">
      <t>ゲンショウ</t>
    </rPh>
    <rPh sb="436" eb="437">
      <t>トモナ</t>
    </rPh>
    <rPh sb="438" eb="441">
      <t>リヨウリツ</t>
    </rPh>
    <rPh sb="442" eb="444">
      <t>ゲンショウ</t>
    </rPh>
    <rPh sb="451" eb="452">
      <t>ホン</t>
    </rPh>
    <rPh sb="452" eb="454">
      <t>ジギョウ</t>
    </rPh>
    <rPh sb="454" eb="455">
      <t>マエ</t>
    </rPh>
    <rPh sb="456" eb="458">
      <t>ジモト</t>
    </rPh>
    <rPh sb="458" eb="461">
      <t>セツメイカイ</t>
    </rPh>
    <rPh sb="462" eb="464">
      <t>ジモト</t>
    </rPh>
    <rPh sb="464" eb="466">
      <t>カンリ</t>
    </rPh>
    <rPh sb="466" eb="468">
      <t>クミアイ</t>
    </rPh>
    <rPh sb="469" eb="471">
      <t>セッチ</t>
    </rPh>
    <rPh sb="474" eb="476">
      <t>ジゼン</t>
    </rPh>
    <rPh sb="476" eb="478">
      <t>シュウチ</t>
    </rPh>
    <rPh sb="479" eb="481">
      <t>テッテイ</t>
    </rPh>
    <rPh sb="490" eb="492">
      <t>ジンコウ</t>
    </rPh>
    <rPh sb="493" eb="494">
      <t>オオ</t>
    </rPh>
    <rPh sb="496" eb="498">
      <t>ヘンカ</t>
    </rPh>
    <rPh sb="504" eb="507">
      <t>スイセンカ</t>
    </rPh>
    <rPh sb="507" eb="508">
      <t>リツ</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</si>
  <si>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</si>
  <si>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</si>
  <si>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</si>
  <si>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</si>
  <si>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</si>
  <si>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</si>
  <si>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</si>
  <si>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</si>
  <si>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</si>
  <si>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</si>
  <si>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</si>
  <si>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</si>
  <si>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</si>
  <si>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</si>
  <si>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</si>
  <si>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</si>
  <si>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</si>
  <si>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</si>
  <si>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</si>
  <si>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</si>
  <si>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</si>
  <si>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</si>
  <si>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</si>
  <si>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</si>
  <si>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</si>
  <si>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</si>
  <si>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</si>
  <si>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</si>
  <si>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</si>
  <si>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</si>
  <si>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</si>
  <si>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</si>
  <si>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</si>
  <si>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</si>
  <si>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</si>
  <si>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</si>
  <si>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</si>
  <si>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</si>
  <si>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現在耐用年数を超え更新対象となる管渠はない。
今後は、長期的な視点に立ち、計画的に管渠の更新を行う。</t>
    <rPh sb="0" eb="2">
      <t>ゲンザイ</t>
    </rPh>
    <rPh sb="2" eb="4">
      <t>タイヨウ</t>
    </rPh>
    <rPh sb="4" eb="6">
      <t>ネンスウ</t>
    </rPh>
    <rPh sb="7" eb="8">
      <t>コ</t>
    </rPh>
    <rPh sb="9" eb="11">
      <t>コウシン</t>
    </rPh>
    <rPh sb="11" eb="13">
      <t>タイショウ</t>
    </rPh>
    <rPh sb="16" eb="18">
      <t>カンキョ</t>
    </rPh>
    <rPh sb="23" eb="25">
      <t>コンゴ</t>
    </rPh>
    <rPh sb="27" eb="30">
      <t>チョウキテキ</t>
    </rPh>
    <rPh sb="31" eb="33">
      <t>シテン</t>
    </rPh>
    <rPh sb="34" eb="35">
      <t>タ</t>
    </rPh>
    <rPh sb="37" eb="40">
      <t>ケイカクテキ</t>
    </rPh>
    <rPh sb="41" eb="43">
      <t>カンキョ</t>
    </rPh>
    <rPh sb="44" eb="46">
      <t>コウシン</t>
    </rPh>
    <rPh sb="47" eb="48">
      <t>オコナ</t>
    </rPh>
    <phoneticPr fontId="1"/>
  </si>
  <si>
    <t>事業規模が小さく、使用料収入で賄うべき汚水処理費（公費負担分を除く）を一般会計からの繰入金に大きく依存する状況が続いているため、コスト管理や使用料改定により改善する必要がある。
今後は経営戦略に基づく事業運営を行い、経営健全化を図る。
なお、コロナ禍により令和３年度に予定していた使用料改定を見送ったが、経営状況や社会情勢を鑑み改定時期を検討する。</t>
    <rPh sb="0" eb="2">
      <t>ジギョウ</t>
    </rPh>
    <rPh sb="2" eb="4">
      <t>キボ</t>
    </rPh>
    <rPh sb="5" eb="6">
      <t>チイ</t>
    </rPh>
    <rPh sb="9" eb="12">
      <t>シヨウリョウ</t>
    </rPh>
    <rPh sb="12" eb="14">
      <t>シュウニュウ</t>
    </rPh>
    <rPh sb="15" eb="16">
      <t>マカナ</t>
    </rPh>
    <rPh sb="19" eb="21">
      <t>オスイ</t>
    </rPh>
    <rPh sb="21" eb="23">
      <t>ショリ</t>
    </rPh>
    <rPh sb="23" eb="24">
      <t>ヒ</t>
    </rPh>
    <rPh sb="25" eb="27">
      <t>コウヒ</t>
    </rPh>
    <rPh sb="27" eb="29">
      <t>フタン</t>
    </rPh>
    <rPh sb="29" eb="30">
      <t>ブン</t>
    </rPh>
    <rPh sb="31" eb="32">
      <t>ノゾ</t>
    </rPh>
    <rPh sb="35" eb="37">
      <t>イッパン</t>
    </rPh>
    <rPh sb="37" eb="39">
      <t>カイケイ</t>
    </rPh>
    <rPh sb="42" eb="43">
      <t>ク</t>
    </rPh>
    <rPh sb="43" eb="44">
      <t>イ</t>
    </rPh>
    <rPh sb="44" eb="45">
      <t>キン</t>
    </rPh>
    <rPh sb="46" eb="47">
      <t>オオ</t>
    </rPh>
    <rPh sb="49" eb="51">
      <t>イゾン</t>
    </rPh>
    <rPh sb="53" eb="55">
      <t>ジョウキョウ</t>
    </rPh>
    <rPh sb="56" eb="57">
      <t>ツヅ</t>
    </rPh>
    <rPh sb="67" eb="69">
      <t>カンリ</t>
    </rPh>
    <rPh sb="70" eb="73">
      <t>シヨウリョウ</t>
    </rPh>
    <rPh sb="73" eb="75">
      <t>カイテイ</t>
    </rPh>
    <rPh sb="78" eb="80">
      <t>カイゼン</t>
    </rPh>
    <rPh sb="82" eb="84">
      <t>ヒツヨウ</t>
    </rPh>
    <rPh sb="89" eb="91">
      <t>コンゴ</t>
    </rPh>
    <rPh sb="92" eb="94">
      <t>ケイエイ</t>
    </rPh>
    <rPh sb="94" eb="96">
      <t>センリャク</t>
    </rPh>
    <rPh sb="97" eb="98">
      <t>モト</t>
    </rPh>
    <rPh sb="100" eb="102">
      <t>ジギョウ</t>
    </rPh>
    <rPh sb="102" eb="104">
      <t>ウンエイ</t>
    </rPh>
    <rPh sb="105" eb="106">
      <t>オコナ</t>
    </rPh>
    <rPh sb="108" eb="110">
      <t>ケイエイ</t>
    </rPh>
    <rPh sb="110" eb="113">
      <t>ケンゼンカ</t>
    </rPh>
    <rPh sb="114" eb="115">
      <t>ハカ</t>
    </rPh>
    <rPh sb="124" eb="125">
      <t>カ</t>
    </rPh>
    <rPh sb="128" eb="129">
      <t>レイ</t>
    </rPh>
    <rPh sb="129" eb="130">
      <t>ワ</t>
    </rPh>
    <rPh sb="131" eb="133">
      <t>ネンド</t>
    </rPh>
    <rPh sb="134" eb="136">
      <t>ヨテイ</t>
    </rPh>
    <rPh sb="140" eb="143">
      <t>シヨウリョウ</t>
    </rPh>
    <rPh sb="143" eb="145">
      <t>カイテイ</t>
    </rPh>
    <rPh sb="146" eb="148">
      <t>ミオク</t>
    </rPh>
    <rPh sb="152" eb="154">
      <t>ケイエイ</t>
    </rPh>
    <rPh sb="154" eb="156">
      <t>ジョウキョウ</t>
    </rPh>
    <rPh sb="157" eb="159">
      <t>シャカイ</t>
    </rPh>
    <rPh sb="159" eb="161">
      <t>ジョウセイ</t>
    </rPh>
    <rPh sb="162" eb="163">
      <t>カンガ</t>
    </rPh>
    <rPh sb="164" eb="166">
      <t>カイテイ</t>
    </rPh>
    <rPh sb="166" eb="168">
      <t>ジキ</t>
    </rPh>
    <rPh sb="169" eb="171">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</si>
</sst>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3.e-002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70.53</c:v>
                </c:pt>
                <c:pt idx="1">
                  <c:v>67.37</c:v>
                </c:pt>
                <c:pt idx="2">
                  <c:v>67.37</c:v>
                </c:pt>
                <c:pt idx="3">
                  <c:v>66.319999999999993</c:v>
                </c:pt>
                <c:pt idx="4">
                  <c:v>66.319999999999993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44.69</c:v>
                </c:pt>
                <c:pt idx="1">
                  <c:v>42.84</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98.85</c:v>
                </c:pt>
                <c:pt idx="1">
                  <c:v>98.86</c:v>
                </c:pt>
                <c:pt idx="2">
                  <c:v>98.87</c:v>
                </c:pt>
                <c:pt idx="3">
                  <c:v>98.5</c:v>
                </c:pt>
                <c:pt idx="4">
                  <c:v>98.47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69.67</c:v>
                </c:pt>
                <c:pt idx="1">
                  <c:v>66.3</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56.84</c:v>
                </c:pt>
                <c:pt idx="1">
                  <c:v>63.74</c:v>
                </c:pt>
                <c:pt idx="2">
                  <c:v>65.34</c:v>
                </c:pt>
                <c:pt idx="3">
                  <c:v>82.8</c:v>
                </c:pt>
                <c:pt idx="4">
                  <c:v>101.58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505.69</c:v>
                </c:pt>
                <c:pt idx="1" formatCode="#,##0.00;&quot;△&quot;#,##0.00;&quot;-&quot;">
                  <c:v>509.1</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979.89</c:v>
                </c:pt>
                <c:pt idx="1">
                  <c:v>1051.43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25.99</c:v>
                </c:pt>
                <c:pt idx="1">
                  <c:v>23.99</c:v>
                </c:pt>
                <c:pt idx="2">
                  <c:v>24.94</c:v>
                </c:pt>
                <c:pt idx="3">
                  <c:v>16.29</c:v>
                </c:pt>
                <c:pt idx="4">
                  <c:v>35.31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41.34</c:v>
                </c:pt>
                <c:pt idx="1">
                  <c:v>40.06</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379.82</c:v>
                </c:pt>
                <c:pt idx="1">
                  <c:v>453.16</c:v>
                </c:pt>
                <c:pt idx="2">
                  <c:v>444.69</c:v>
                </c:pt>
                <c:pt idx="3">
                  <c:v>680.19</c:v>
                </c:pt>
                <c:pt idx="4">
                  <c:v>311.7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357.49</c:v>
                </c:pt>
                <c:pt idx="1">
                  <c:v>355.22</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Y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88521</v>
      </c>
      <c r="AM8" s="22"/>
      <c r="AN8" s="22"/>
      <c r="AO8" s="22"/>
      <c r="AP8" s="22"/>
      <c r="AQ8" s="22"/>
      <c r="AR8" s="22"/>
      <c r="AS8" s="22"/>
      <c r="AT8" s="7">
        <f>データ!T6</f>
        <v>108.33</v>
      </c>
      <c r="AU8" s="7"/>
      <c r="AV8" s="7"/>
      <c r="AW8" s="7"/>
      <c r="AX8" s="7"/>
      <c r="AY8" s="7"/>
      <c r="AZ8" s="7"/>
      <c r="BA8" s="7"/>
      <c r="BB8" s="7">
        <f>データ!U6</f>
        <v>817.14</v>
      </c>
      <c r="BC8" s="7"/>
      <c r="BD8" s="7"/>
      <c r="BE8" s="7"/>
      <c r="BF8" s="7"/>
      <c r="BG8" s="7"/>
      <c r="BH8" s="7"/>
      <c r="BI8" s="7"/>
      <c r="BJ8" s="3"/>
      <c r="BK8" s="3"/>
      <c r="BL8" s="28" t="s">
        <v>14</v>
      </c>
      <c r="BM8" s="40"/>
      <c r="BN8" s="49" t="s">
        <v>20</v>
      </c>
      <c r="BO8" s="52"/>
      <c r="BP8" s="52"/>
      <c r="BQ8" s="52"/>
      <c r="BR8" s="52"/>
      <c r="BS8" s="52"/>
      <c r="BT8" s="52"/>
      <c r="BU8" s="52"/>
      <c r="BV8" s="52"/>
      <c r="BW8" s="52"/>
      <c r="BX8" s="52"/>
      <c r="BY8" s="56"/>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0.3</v>
      </c>
      <c r="Q10" s="7"/>
      <c r="R10" s="7"/>
      <c r="S10" s="7"/>
      <c r="T10" s="7"/>
      <c r="U10" s="7"/>
      <c r="V10" s="7"/>
      <c r="W10" s="7">
        <f>データ!Q6</f>
        <v>100.29</v>
      </c>
      <c r="X10" s="7"/>
      <c r="Y10" s="7"/>
      <c r="Z10" s="7"/>
      <c r="AA10" s="7"/>
      <c r="AB10" s="7"/>
      <c r="AC10" s="7"/>
      <c r="AD10" s="22">
        <f>データ!R6</f>
        <v>2019</v>
      </c>
      <c r="AE10" s="22"/>
      <c r="AF10" s="22"/>
      <c r="AG10" s="22"/>
      <c r="AH10" s="22"/>
      <c r="AI10" s="22"/>
      <c r="AJ10" s="22"/>
      <c r="AK10" s="2"/>
      <c r="AL10" s="22">
        <f>データ!V6</f>
        <v>262</v>
      </c>
      <c r="AM10" s="22"/>
      <c r="AN10" s="22"/>
      <c r="AO10" s="22"/>
      <c r="AP10" s="22"/>
      <c r="AQ10" s="22"/>
      <c r="AR10" s="22"/>
      <c r="AS10" s="22"/>
      <c r="AT10" s="7">
        <f>データ!W6</f>
        <v>8.e-002</v>
      </c>
      <c r="AU10" s="7"/>
      <c r="AV10" s="7"/>
      <c r="AW10" s="7"/>
      <c r="AX10" s="7"/>
      <c r="AY10" s="7"/>
      <c r="AZ10" s="7"/>
      <c r="BA10" s="7"/>
      <c r="BB10" s="7">
        <f>データ!X6</f>
        <v>3275</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75</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114</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115</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44</v>
      </c>
    </row>
    <row r="84" spans="1:78">
      <c r="C84" s="2"/>
    </row>
    <row r="85" spans="1:78" hidden="1">
      <c r="B85" s="12" t="s">
        <v>45</v>
      </c>
      <c r="C85" s="12"/>
      <c r="D85" s="12"/>
      <c r="E85" s="12" t="s">
        <v>47</v>
      </c>
      <c r="F85" s="12" t="s">
        <v>48</v>
      </c>
      <c r="G85" s="12" t="s">
        <v>49</v>
      </c>
      <c r="H85" s="12" t="s">
        <v>41</v>
      </c>
      <c r="I85" s="12" t="s">
        <v>10</v>
      </c>
      <c r="J85" s="12" t="s">
        <v>50</v>
      </c>
      <c r="K85" s="12" t="s">
        <v>51</v>
      </c>
      <c r="L85" s="12" t="s">
        <v>31</v>
      </c>
      <c r="M85" s="12" t="s">
        <v>34</v>
      </c>
      <c r="N85" s="12" t="s">
        <v>52</v>
      </c>
      <c r="O85" s="12" t="s">
        <v>54</v>
      </c>
    </row>
    <row r="86" spans="1:78" hidden="1">
      <c r="B86" s="12"/>
      <c r="C86" s="12"/>
      <c r="D86" s="12"/>
      <c r="E86" s="12" t="str">
        <f>データ!AI6</f>
        <v/>
      </c>
      <c r="F86" s="12" t="s">
        <v>38</v>
      </c>
      <c r="G86" s="12" t="s">
        <v>38</v>
      </c>
      <c r="H86" s="12" t="str">
        <f>データ!BP6</f>
        <v>【765.47】</v>
      </c>
      <c r="I86" s="12" t="str">
        <f>データ!CA6</f>
        <v>【59.59】</v>
      </c>
      <c r="J86" s="12" t="str">
        <f>データ!CL6</f>
        <v>【257.86】</v>
      </c>
      <c r="K86" s="12" t="str">
        <f>データ!CW6</f>
        <v>【51.30】</v>
      </c>
      <c r="L86" s="12" t="str">
        <f>データ!DH6</f>
        <v>【86.22】</v>
      </c>
      <c r="M86" s="12" t="s">
        <v>38</v>
      </c>
      <c r="N86" s="12" t="s">
        <v>38</v>
      </c>
      <c r="O86" s="12" t="str">
        <f>データ!EO6</f>
        <v>【0.02】</v>
      </c>
    </row>
  </sheetData>
  <sheetProtection algorithmName="SHA-512" hashValue="zJg3ffCHEmZOPchZFNmESkduzcFSFW3+v3hWgOjhVSorB5ej4GNu8m/UzOP/LuMYKCRhC2jz6FJJAKgffNHFcA==" saltValue="sv9hKcTDAdqoJFU7o3A3/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55</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5">
      <c r="A2" s="66" t="s">
        <v>57</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19</v>
      </c>
      <c r="B3" s="68" t="s">
        <v>30</v>
      </c>
      <c r="C3" s="68" t="s">
        <v>59</v>
      </c>
      <c r="D3" s="68" t="s">
        <v>60</v>
      </c>
      <c r="E3" s="68" t="s">
        <v>6</v>
      </c>
      <c r="F3" s="68" t="s">
        <v>5</v>
      </c>
      <c r="G3" s="68" t="s">
        <v>24</v>
      </c>
      <c r="H3" s="75" t="s">
        <v>56</v>
      </c>
      <c r="I3" s="78"/>
      <c r="J3" s="78"/>
      <c r="K3" s="78"/>
      <c r="L3" s="78"/>
      <c r="M3" s="78"/>
      <c r="N3" s="78"/>
      <c r="O3" s="78"/>
      <c r="P3" s="78"/>
      <c r="Q3" s="78"/>
      <c r="R3" s="78"/>
      <c r="S3" s="78"/>
      <c r="T3" s="78"/>
      <c r="U3" s="78"/>
      <c r="V3" s="78"/>
      <c r="W3" s="78"/>
      <c r="X3" s="83"/>
      <c r="Y3" s="86"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12</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66" t="s">
        <v>61</v>
      </c>
      <c r="B4" s="69"/>
      <c r="C4" s="69"/>
      <c r="D4" s="69"/>
      <c r="E4" s="69"/>
      <c r="F4" s="69"/>
      <c r="G4" s="69"/>
      <c r="H4" s="76"/>
      <c r="I4" s="79"/>
      <c r="J4" s="79"/>
      <c r="K4" s="79"/>
      <c r="L4" s="79"/>
      <c r="M4" s="79"/>
      <c r="N4" s="79"/>
      <c r="O4" s="79"/>
      <c r="P4" s="79"/>
      <c r="Q4" s="79"/>
      <c r="R4" s="79"/>
      <c r="S4" s="79"/>
      <c r="T4" s="79"/>
      <c r="U4" s="79"/>
      <c r="V4" s="79"/>
      <c r="W4" s="79"/>
      <c r="X4" s="84"/>
      <c r="Y4" s="87" t="s">
        <v>23</v>
      </c>
      <c r="Z4" s="87"/>
      <c r="AA4" s="87"/>
      <c r="AB4" s="87"/>
      <c r="AC4" s="87"/>
      <c r="AD4" s="87"/>
      <c r="AE4" s="87"/>
      <c r="AF4" s="87"/>
      <c r="AG4" s="87"/>
      <c r="AH4" s="87"/>
      <c r="AI4" s="87"/>
      <c r="AJ4" s="87" t="s">
        <v>46</v>
      </c>
      <c r="AK4" s="87"/>
      <c r="AL4" s="87"/>
      <c r="AM4" s="87"/>
      <c r="AN4" s="87"/>
      <c r="AO4" s="87"/>
      <c r="AP4" s="87"/>
      <c r="AQ4" s="87"/>
      <c r="AR4" s="87"/>
      <c r="AS4" s="87"/>
      <c r="AT4" s="87"/>
      <c r="AU4" s="87" t="s">
        <v>26</v>
      </c>
      <c r="AV4" s="87"/>
      <c r="AW4" s="87"/>
      <c r="AX4" s="87"/>
      <c r="AY4" s="87"/>
      <c r="AZ4" s="87"/>
      <c r="BA4" s="87"/>
      <c r="BB4" s="87"/>
      <c r="BC4" s="87"/>
      <c r="BD4" s="87"/>
      <c r="BE4" s="87"/>
      <c r="BF4" s="87" t="s">
        <v>63</v>
      </c>
      <c r="BG4" s="87"/>
      <c r="BH4" s="87"/>
      <c r="BI4" s="87"/>
      <c r="BJ4" s="87"/>
      <c r="BK4" s="87"/>
      <c r="BL4" s="87"/>
      <c r="BM4" s="87"/>
      <c r="BN4" s="87"/>
      <c r="BO4" s="87"/>
      <c r="BP4" s="87"/>
      <c r="BQ4" s="87" t="s">
        <v>0</v>
      </c>
      <c r="BR4" s="87"/>
      <c r="BS4" s="87"/>
      <c r="BT4" s="87"/>
      <c r="BU4" s="87"/>
      <c r="BV4" s="87"/>
      <c r="BW4" s="87"/>
      <c r="BX4" s="87"/>
      <c r="BY4" s="87"/>
      <c r="BZ4" s="87"/>
      <c r="CA4" s="87"/>
      <c r="CB4" s="87" t="s">
        <v>62</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c r="A5" s="66" t="s">
        <v>70</v>
      </c>
      <c r="B5" s="70"/>
      <c r="C5" s="70"/>
      <c r="D5" s="70"/>
      <c r="E5" s="70"/>
      <c r="F5" s="70"/>
      <c r="G5" s="70"/>
      <c r="H5" s="77" t="s">
        <v>58</v>
      </c>
      <c r="I5" s="77" t="s">
        <v>71</v>
      </c>
      <c r="J5" s="77" t="s">
        <v>72</v>
      </c>
      <c r="K5" s="77" t="s">
        <v>73</v>
      </c>
      <c r="L5" s="77" t="s">
        <v>74</v>
      </c>
      <c r="M5" s="77" t="s">
        <v>7</v>
      </c>
      <c r="N5" s="77" t="s">
        <v>76</v>
      </c>
      <c r="O5" s="77" t="s">
        <v>77</v>
      </c>
      <c r="P5" s="77" t="s">
        <v>78</v>
      </c>
      <c r="Q5" s="77" t="s">
        <v>79</v>
      </c>
      <c r="R5" s="77" t="s">
        <v>80</v>
      </c>
      <c r="S5" s="77" t="s">
        <v>81</v>
      </c>
      <c r="T5" s="77" t="s">
        <v>82</v>
      </c>
      <c r="U5" s="77" t="s">
        <v>64</v>
      </c>
      <c r="V5" s="77" t="s">
        <v>83</v>
      </c>
      <c r="W5" s="77" t="s">
        <v>84</v>
      </c>
      <c r="X5" s="77" t="s">
        <v>85</v>
      </c>
      <c r="Y5" s="77" t="s">
        <v>86</v>
      </c>
      <c r="Z5" s="77" t="s">
        <v>87</v>
      </c>
      <c r="AA5" s="77" t="s">
        <v>88</v>
      </c>
      <c r="AB5" s="77" t="s">
        <v>89</v>
      </c>
      <c r="AC5" s="77" t="s">
        <v>90</v>
      </c>
      <c r="AD5" s="77" t="s">
        <v>92</v>
      </c>
      <c r="AE5" s="77" t="s">
        <v>93</v>
      </c>
      <c r="AF5" s="77" t="s">
        <v>94</v>
      </c>
      <c r="AG5" s="77" t="s">
        <v>95</v>
      </c>
      <c r="AH5" s="77" t="s">
        <v>96</v>
      </c>
      <c r="AI5" s="77" t="s">
        <v>45</v>
      </c>
      <c r="AJ5" s="77" t="s">
        <v>86</v>
      </c>
      <c r="AK5" s="77" t="s">
        <v>87</v>
      </c>
      <c r="AL5" s="77" t="s">
        <v>88</v>
      </c>
      <c r="AM5" s="77" t="s">
        <v>89</v>
      </c>
      <c r="AN5" s="77" t="s">
        <v>90</v>
      </c>
      <c r="AO5" s="77" t="s">
        <v>92</v>
      </c>
      <c r="AP5" s="77" t="s">
        <v>93</v>
      </c>
      <c r="AQ5" s="77" t="s">
        <v>94</v>
      </c>
      <c r="AR5" s="77" t="s">
        <v>95</v>
      </c>
      <c r="AS5" s="77" t="s">
        <v>96</v>
      </c>
      <c r="AT5" s="77" t="s">
        <v>91</v>
      </c>
      <c r="AU5" s="77" t="s">
        <v>86</v>
      </c>
      <c r="AV5" s="77" t="s">
        <v>87</v>
      </c>
      <c r="AW5" s="77" t="s">
        <v>88</v>
      </c>
      <c r="AX5" s="77" t="s">
        <v>89</v>
      </c>
      <c r="AY5" s="77" t="s">
        <v>90</v>
      </c>
      <c r="AZ5" s="77" t="s">
        <v>92</v>
      </c>
      <c r="BA5" s="77" t="s">
        <v>93</v>
      </c>
      <c r="BB5" s="77" t="s">
        <v>94</v>
      </c>
      <c r="BC5" s="77" t="s">
        <v>95</v>
      </c>
      <c r="BD5" s="77" t="s">
        <v>96</v>
      </c>
      <c r="BE5" s="77" t="s">
        <v>91</v>
      </c>
      <c r="BF5" s="77" t="s">
        <v>86</v>
      </c>
      <c r="BG5" s="77" t="s">
        <v>87</v>
      </c>
      <c r="BH5" s="77" t="s">
        <v>88</v>
      </c>
      <c r="BI5" s="77" t="s">
        <v>89</v>
      </c>
      <c r="BJ5" s="77" t="s">
        <v>90</v>
      </c>
      <c r="BK5" s="77" t="s">
        <v>92</v>
      </c>
      <c r="BL5" s="77" t="s">
        <v>93</v>
      </c>
      <c r="BM5" s="77" t="s">
        <v>94</v>
      </c>
      <c r="BN5" s="77" t="s">
        <v>95</v>
      </c>
      <c r="BO5" s="77" t="s">
        <v>96</v>
      </c>
      <c r="BP5" s="77" t="s">
        <v>91</v>
      </c>
      <c r="BQ5" s="77" t="s">
        <v>86</v>
      </c>
      <c r="BR5" s="77" t="s">
        <v>87</v>
      </c>
      <c r="BS5" s="77" t="s">
        <v>88</v>
      </c>
      <c r="BT5" s="77" t="s">
        <v>89</v>
      </c>
      <c r="BU5" s="77" t="s">
        <v>90</v>
      </c>
      <c r="BV5" s="77" t="s">
        <v>92</v>
      </c>
      <c r="BW5" s="77" t="s">
        <v>93</v>
      </c>
      <c r="BX5" s="77" t="s">
        <v>94</v>
      </c>
      <c r="BY5" s="77" t="s">
        <v>95</v>
      </c>
      <c r="BZ5" s="77" t="s">
        <v>96</v>
      </c>
      <c r="CA5" s="77" t="s">
        <v>91</v>
      </c>
      <c r="CB5" s="77" t="s">
        <v>86</v>
      </c>
      <c r="CC5" s="77" t="s">
        <v>87</v>
      </c>
      <c r="CD5" s="77" t="s">
        <v>88</v>
      </c>
      <c r="CE5" s="77" t="s">
        <v>89</v>
      </c>
      <c r="CF5" s="77" t="s">
        <v>90</v>
      </c>
      <c r="CG5" s="77" t="s">
        <v>92</v>
      </c>
      <c r="CH5" s="77" t="s">
        <v>93</v>
      </c>
      <c r="CI5" s="77" t="s">
        <v>94</v>
      </c>
      <c r="CJ5" s="77" t="s">
        <v>95</v>
      </c>
      <c r="CK5" s="77" t="s">
        <v>96</v>
      </c>
      <c r="CL5" s="77" t="s">
        <v>91</v>
      </c>
      <c r="CM5" s="77" t="s">
        <v>86</v>
      </c>
      <c r="CN5" s="77" t="s">
        <v>87</v>
      </c>
      <c r="CO5" s="77" t="s">
        <v>88</v>
      </c>
      <c r="CP5" s="77" t="s">
        <v>89</v>
      </c>
      <c r="CQ5" s="77" t="s">
        <v>90</v>
      </c>
      <c r="CR5" s="77" t="s">
        <v>92</v>
      </c>
      <c r="CS5" s="77" t="s">
        <v>93</v>
      </c>
      <c r="CT5" s="77" t="s">
        <v>94</v>
      </c>
      <c r="CU5" s="77" t="s">
        <v>95</v>
      </c>
      <c r="CV5" s="77" t="s">
        <v>96</v>
      </c>
      <c r="CW5" s="77" t="s">
        <v>91</v>
      </c>
      <c r="CX5" s="77" t="s">
        <v>86</v>
      </c>
      <c r="CY5" s="77" t="s">
        <v>87</v>
      </c>
      <c r="CZ5" s="77" t="s">
        <v>88</v>
      </c>
      <c r="DA5" s="77" t="s">
        <v>89</v>
      </c>
      <c r="DB5" s="77" t="s">
        <v>90</v>
      </c>
      <c r="DC5" s="77" t="s">
        <v>92</v>
      </c>
      <c r="DD5" s="77" t="s">
        <v>93</v>
      </c>
      <c r="DE5" s="77" t="s">
        <v>94</v>
      </c>
      <c r="DF5" s="77" t="s">
        <v>95</v>
      </c>
      <c r="DG5" s="77" t="s">
        <v>96</v>
      </c>
      <c r="DH5" s="77" t="s">
        <v>91</v>
      </c>
      <c r="DI5" s="77" t="s">
        <v>86</v>
      </c>
      <c r="DJ5" s="77" t="s">
        <v>87</v>
      </c>
      <c r="DK5" s="77" t="s">
        <v>88</v>
      </c>
      <c r="DL5" s="77" t="s">
        <v>89</v>
      </c>
      <c r="DM5" s="77" t="s">
        <v>90</v>
      </c>
      <c r="DN5" s="77" t="s">
        <v>92</v>
      </c>
      <c r="DO5" s="77" t="s">
        <v>93</v>
      </c>
      <c r="DP5" s="77" t="s">
        <v>94</v>
      </c>
      <c r="DQ5" s="77" t="s">
        <v>95</v>
      </c>
      <c r="DR5" s="77" t="s">
        <v>96</v>
      </c>
      <c r="DS5" s="77" t="s">
        <v>91</v>
      </c>
      <c r="DT5" s="77" t="s">
        <v>86</v>
      </c>
      <c r="DU5" s="77" t="s">
        <v>87</v>
      </c>
      <c r="DV5" s="77" t="s">
        <v>88</v>
      </c>
      <c r="DW5" s="77" t="s">
        <v>89</v>
      </c>
      <c r="DX5" s="77" t="s">
        <v>90</v>
      </c>
      <c r="DY5" s="77" t="s">
        <v>92</v>
      </c>
      <c r="DZ5" s="77" t="s">
        <v>93</v>
      </c>
      <c r="EA5" s="77" t="s">
        <v>94</v>
      </c>
      <c r="EB5" s="77" t="s">
        <v>95</v>
      </c>
      <c r="EC5" s="77" t="s">
        <v>96</v>
      </c>
      <c r="ED5" s="77" t="s">
        <v>91</v>
      </c>
      <c r="EE5" s="77" t="s">
        <v>86</v>
      </c>
      <c r="EF5" s="77" t="s">
        <v>87</v>
      </c>
      <c r="EG5" s="77" t="s">
        <v>88</v>
      </c>
      <c r="EH5" s="77" t="s">
        <v>89</v>
      </c>
      <c r="EI5" s="77" t="s">
        <v>90</v>
      </c>
      <c r="EJ5" s="77" t="s">
        <v>92</v>
      </c>
      <c r="EK5" s="77" t="s">
        <v>93</v>
      </c>
      <c r="EL5" s="77" t="s">
        <v>94</v>
      </c>
      <c r="EM5" s="77" t="s">
        <v>95</v>
      </c>
      <c r="EN5" s="77" t="s">
        <v>96</v>
      </c>
      <c r="EO5" s="77" t="s">
        <v>91</v>
      </c>
    </row>
    <row r="6" spans="1:145" s="65" customFormat="1">
      <c r="A6" s="66" t="s">
        <v>97</v>
      </c>
      <c r="B6" s="71">
        <f t="shared" ref="B6:X6" si="1">B7</f>
        <v>2019</v>
      </c>
      <c r="C6" s="71">
        <f t="shared" si="1"/>
        <v>222160</v>
      </c>
      <c r="D6" s="71">
        <f t="shared" si="1"/>
        <v>47</v>
      </c>
      <c r="E6" s="71">
        <f t="shared" si="1"/>
        <v>17</v>
      </c>
      <c r="F6" s="71">
        <f t="shared" si="1"/>
        <v>5</v>
      </c>
      <c r="G6" s="71">
        <f t="shared" si="1"/>
        <v>0</v>
      </c>
      <c r="H6" s="71" t="str">
        <f t="shared" si="1"/>
        <v>静岡県　袋井市</v>
      </c>
      <c r="I6" s="71" t="str">
        <f t="shared" si="1"/>
        <v>法非適用</v>
      </c>
      <c r="J6" s="71" t="str">
        <f t="shared" si="1"/>
        <v>下水道事業</v>
      </c>
      <c r="K6" s="71" t="str">
        <f t="shared" si="1"/>
        <v>農業集落排水</v>
      </c>
      <c r="L6" s="71" t="str">
        <f t="shared" si="1"/>
        <v>F2</v>
      </c>
      <c r="M6" s="71" t="str">
        <f t="shared" si="1"/>
        <v>非設置</v>
      </c>
      <c r="N6" s="80" t="str">
        <f t="shared" si="1"/>
        <v>-</v>
      </c>
      <c r="O6" s="80" t="str">
        <f t="shared" si="1"/>
        <v>該当数値なし</v>
      </c>
      <c r="P6" s="80">
        <f t="shared" si="1"/>
        <v>0.3</v>
      </c>
      <c r="Q6" s="80">
        <f t="shared" si="1"/>
        <v>100.29</v>
      </c>
      <c r="R6" s="80">
        <f t="shared" si="1"/>
        <v>2019</v>
      </c>
      <c r="S6" s="80">
        <f t="shared" si="1"/>
        <v>88521</v>
      </c>
      <c r="T6" s="80">
        <f t="shared" si="1"/>
        <v>108.33</v>
      </c>
      <c r="U6" s="80">
        <f t="shared" si="1"/>
        <v>817.14</v>
      </c>
      <c r="V6" s="80">
        <f t="shared" si="1"/>
        <v>262</v>
      </c>
      <c r="W6" s="80">
        <f t="shared" si="1"/>
        <v>8.e-002</v>
      </c>
      <c r="X6" s="80">
        <f t="shared" si="1"/>
        <v>3275</v>
      </c>
      <c r="Y6" s="88">
        <f t="shared" ref="Y6:AH6" si="2">IF(Y7="",NA(),Y7)</f>
        <v>56.84</v>
      </c>
      <c r="Z6" s="88">
        <f t="shared" si="2"/>
        <v>63.74</v>
      </c>
      <c r="AA6" s="88">
        <f t="shared" si="2"/>
        <v>65.34</v>
      </c>
      <c r="AB6" s="88">
        <f t="shared" si="2"/>
        <v>82.8</v>
      </c>
      <c r="AC6" s="88">
        <f t="shared" si="2"/>
        <v>101.58</v>
      </c>
      <c r="AD6" s="80" t="e">
        <f t="shared" si="2"/>
        <v>#N/A</v>
      </c>
      <c r="AE6" s="80" t="e">
        <f t="shared" si="2"/>
        <v>#N/A</v>
      </c>
      <c r="AF6" s="80" t="e">
        <f t="shared" si="2"/>
        <v>#N/A</v>
      </c>
      <c r="AG6" s="80" t="e">
        <f t="shared" si="2"/>
        <v>#N/A</v>
      </c>
      <c r="AH6" s="80" t="e">
        <f t="shared" si="2"/>
        <v>#N/A</v>
      </c>
      <c r="AI6" s="80" t="str">
        <f>IF(AI7="","",IF(AI7="-","【-】","【"&amp;SUBSTITUTE(TEXT(AI7,"#,##0.00"),"-","△")&amp;"】"))</f>
        <v/>
      </c>
      <c r="AJ6" s="80" t="e">
        <f t="shared" ref="AJ6:AS6" si="3">IF(AJ7="",NA(),AJ7)</f>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e">
        <f t="shared" si="3"/>
        <v>#N/A</v>
      </c>
      <c r="AT6" s="80" t="str">
        <f>IF(AT7="","",IF(AT7="-","【-】","【"&amp;SUBSTITUTE(TEXT(AT7,"#,##0.00"),"-","△")&amp;"】"))</f>
        <v/>
      </c>
      <c r="AU6" s="80" t="e">
        <f t="shared" ref="AU6:BD6" si="4">IF(AU7="",NA(),AU7)</f>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e">
        <f t="shared" si="4"/>
        <v>#N/A</v>
      </c>
      <c r="BE6" s="80" t="str">
        <f>IF(BE7="","",IF(BE7="-","【-】","【"&amp;SUBSTITUTE(TEXT(BE7,"#,##0.00"),"-","△")&amp;"】"))</f>
        <v/>
      </c>
      <c r="BF6" s="88">
        <f t="shared" ref="BF6:BO6" si="5">IF(BF7="",NA(),BF7)</f>
        <v>505.69</v>
      </c>
      <c r="BG6" s="88">
        <f t="shared" si="5"/>
        <v>509.1</v>
      </c>
      <c r="BH6" s="80">
        <f t="shared" si="5"/>
        <v>0</v>
      </c>
      <c r="BI6" s="80">
        <f t="shared" si="5"/>
        <v>0</v>
      </c>
      <c r="BJ6" s="80">
        <f t="shared" si="5"/>
        <v>0</v>
      </c>
      <c r="BK6" s="88">
        <f t="shared" si="5"/>
        <v>979.89</v>
      </c>
      <c r="BL6" s="88">
        <f t="shared" si="5"/>
        <v>1051.43</v>
      </c>
      <c r="BM6" s="88">
        <f t="shared" si="5"/>
        <v>855.8</v>
      </c>
      <c r="BN6" s="88">
        <f t="shared" si="5"/>
        <v>789.46</v>
      </c>
      <c r="BO6" s="88">
        <f t="shared" si="5"/>
        <v>826.83</v>
      </c>
      <c r="BP6" s="80" t="str">
        <f>IF(BP7="","",IF(BP7="-","【-】","【"&amp;SUBSTITUTE(TEXT(BP7,"#,##0.00"),"-","△")&amp;"】"))</f>
        <v>【765.47】</v>
      </c>
      <c r="BQ6" s="88">
        <f t="shared" ref="BQ6:BZ6" si="6">IF(BQ7="",NA(),BQ7)</f>
        <v>25.99</v>
      </c>
      <c r="BR6" s="88">
        <f t="shared" si="6"/>
        <v>23.99</v>
      </c>
      <c r="BS6" s="88">
        <f t="shared" si="6"/>
        <v>24.94</v>
      </c>
      <c r="BT6" s="88">
        <f t="shared" si="6"/>
        <v>16.29</v>
      </c>
      <c r="BU6" s="88">
        <f t="shared" si="6"/>
        <v>35.31</v>
      </c>
      <c r="BV6" s="88">
        <f t="shared" si="6"/>
        <v>41.34</v>
      </c>
      <c r="BW6" s="88">
        <f t="shared" si="6"/>
        <v>40.06</v>
      </c>
      <c r="BX6" s="88">
        <f t="shared" si="6"/>
        <v>59.8</v>
      </c>
      <c r="BY6" s="88">
        <f t="shared" si="6"/>
        <v>57.77</v>
      </c>
      <c r="BZ6" s="88">
        <f t="shared" si="6"/>
        <v>57.31</v>
      </c>
      <c r="CA6" s="80" t="str">
        <f>IF(CA7="","",IF(CA7="-","【-】","【"&amp;SUBSTITUTE(TEXT(CA7,"#,##0.00"),"-","△")&amp;"】"))</f>
        <v>【59.59】</v>
      </c>
      <c r="CB6" s="88">
        <f t="shared" ref="CB6:CK6" si="7">IF(CB7="",NA(),CB7)</f>
        <v>379.82</v>
      </c>
      <c r="CC6" s="88">
        <f t="shared" si="7"/>
        <v>453.16</v>
      </c>
      <c r="CD6" s="88">
        <f t="shared" si="7"/>
        <v>444.69</v>
      </c>
      <c r="CE6" s="88">
        <f t="shared" si="7"/>
        <v>680.19</v>
      </c>
      <c r="CF6" s="88">
        <f t="shared" si="7"/>
        <v>311.7</v>
      </c>
      <c r="CG6" s="88">
        <f t="shared" si="7"/>
        <v>357.49</v>
      </c>
      <c r="CH6" s="88">
        <f t="shared" si="7"/>
        <v>355.22</v>
      </c>
      <c r="CI6" s="88">
        <f t="shared" si="7"/>
        <v>263.76</v>
      </c>
      <c r="CJ6" s="88">
        <f t="shared" si="7"/>
        <v>274.35000000000002</v>
      </c>
      <c r="CK6" s="88">
        <f t="shared" si="7"/>
        <v>273.52</v>
      </c>
      <c r="CL6" s="80" t="str">
        <f>IF(CL7="","",IF(CL7="-","【-】","【"&amp;SUBSTITUTE(TEXT(CL7,"#,##0.00"),"-","△")&amp;"】"))</f>
        <v>【257.86】</v>
      </c>
      <c r="CM6" s="88">
        <f t="shared" ref="CM6:CV6" si="8">IF(CM7="",NA(),CM7)</f>
        <v>70.53</v>
      </c>
      <c r="CN6" s="88">
        <f t="shared" si="8"/>
        <v>67.37</v>
      </c>
      <c r="CO6" s="88">
        <f t="shared" si="8"/>
        <v>67.37</v>
      </c>
      <c r="CP6" s="88">
        <f t="shared" si="8"/>
        <v>66.319999999999993</v>
      </c>
      <c r="CQ6" s="88">
        <f t="shared" si="8"/>
        <v>66.319999999999993</v>
      </c>
      <c r="CR6" s="88">
        <f t="shared" si="8"/>
        <v>44.69</v>
      </c>
      <c r="CS6" s="88">
        <f t="shared" si="8"/>
        <v>42.84</v>
      </c>
      <c r="CT6" s="88">
        <f t="shared" si="8"/>
        <v>51.75</v>
      </c>
      <c r="CU6" s="88">
        <f t="shared" si="8"/>
        <v>50.68</v>
      </c>
      <c r="CV6" s="88">
        <f t="shared" si="8"/>
        <v>50.14</v>
      </c>
      <c r="CW6" s="80" t="str">
        <f>IF(CW7="","",IF(CW7="-","【-】","【"&amp;SUBSTITUTE(TEXT(CW7,"#,##0.00"),"-","△")&amp;"】"))</f>
        <v>【51.30】</v>
      </c>
      <c r="CX6" s="88">
        <f t="shared" ref="CX6:DG6" si="9">IF(CX7="",NA(),CX7)</f>
        <v>98.85</v>
      </c>
      <c r="CY6" s="88">
        <f t="shared" si="9"/>
        <v>98.86</v>
      </c>
      <c r="CZ6" s="88">
        <f t="shared" si="9"/>
        <v>98.87</v>
      </c>
      <c r="DA6" s="88">
        <f t="shared" si="9"/>
        <v>98.5</v>
      </c>
      <c r="DB6" s="88">
        <f t="shared" si="9"/>
        <v>98.47</v>
      </c>
      <c r="DC6" s="88">
        <f t="shared" si="9"/>
        <v>69.67</v>
      </c>
      <c r="DD6" s="88">
        <f t="shared" si="9"/>
        <v>66.3</v>
      </c>
      <c r="DE6" s="88">
        <f t="shared" si="9"/>
        <v>84.84</v>
      </c>
      <c r="DF6" s="88">
        <f t="shared" si="9"/>
        <v>84.86</v>
      </c>
      <c r="DG6" s="88">
        <f t="shared" si="9"/>
        <v>84.98</v>
      </c>
      <c r="DH6" s="80" t="str">
        <f>IF(DH7="","",IF(DH7="-","【-】","【"&amp;SUBSTITUTE(TEXT(DH7,"#,##0.00"),"-","△")&amp;"】"))</f>
        <v>【86.22】</v>
      </c>
      <c r="DI6" s="80" t="e">
        <f t="shared" ref="DI6:DR6" si="10">IF(DI7="",NA(),DI7)</f>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e">
        <f t="shared" si="10"/>
        <v>#N/A</v>
      </c>
      <c r="DS6" s="80" t="str">
        <f>IF(DS7="","",IF(DS7="-","【-】","【"&amp;SUBSTITUTE(TEXT(DS7,"#,##0.00"),"-","△")&amp;"】"))</f>
        <v/>
      </c>
      <c r="DT6" s="80" t="e">
        <f t="shared" ref="DT6:EC6" si="11">IF(DT7="",NA(),DT7)</f>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e">
        <f t="shared" si="11"/>
        <v>#N/A</v>
      </c>
      <c r="ED6" s="80" t="str">
        <f>IF(ED7="","",IF(ED7="-","【-】","【"&amp;SUBSTITUTE(TEXT(ED7,"#,##0.00"),"-","△")&amp;"】"))</f>
        <v/>
      </c>
      <c r="EE6" s="80">
        <f t="shared" ref="EE6:EN6" si="12">IF(EE7="",NA(),EE7)</f>
        <v>0</v>
      </c>
      <c r="EF6" s="80">
        <f t="shared" si="12"/>
        <v>0</v>
      </c>
      <c r="EG6" s="80">
        <f t="shared" si="12"/>
        <v>0</v>
      </c>
      <c r="EH6" s="80">
        <f t="shared" si="12"/>
        <v>0</v>
      </c>
      <c r="EI6" s="80">
        <f t="shared" si="12"/>
        <v>0</v>
      </c>
      <c r="EJ6" s="88">
        <f t="shared" si="12"/>
        <v>2.e-002</v>
      </c>
      <c r="EK6" s="88">
        <f t="shared" si="12"/>
        <v>3.e-002</v>
      </c>
      <c r="EL6" s="88">
        <f t="shared" si="12"/>
        <v>1.e-002</v>
      </c>
      <c r="EM6" s="88">
        <f t="shared" si="12"/>
        <v>1.e-002</v>
      </c>
      <c r="EN6" s="88">
        <f t="shared" si="12"/>
        <v>2.e-002</v>
      </c>
      <c r="EO6" s="80" t="str">
        <f>IF(EO7="","",IF(EO7="-","【-】","【"&amp;SUBSTITUTE(TEXT(EO7,"#,##0.00"),"-","△")&amp;"】"))</f>
        <v>【0.02】</v>
      </c>
    </row>
    <row r="7" spans="1:145" s="65" customFormat="1">
      <c r="A7" s="66"/>
      <c r="B7" s="72">
        <v>2019</v>
      </c>
      <c r="C7" s="72">
        <v>222160</v>
      </c>
      <c r="D7" s="72">
        <v>47</v>
      </c>
      <c r="E7" s="72">
        <v>17</v>
      </c>
      <c r="F7" s="72">
        <v>5</v>
      </c>
      <c r="G7" s="72">
        <v>0</v>
      </c>
      <c r="H7" s="72" t="s">
        <v>43</v>
      </c>
      <c r="I7" s="72" t="s">
        <v>98</v>
      </c>
      <c r="J7" s="72" t="s">
        <v>99</v>
      </c>
      <c r="K7" s="72" t="s">
        <v>100</v>
      </c>
      <c r="L7" s="72" t="s">
        <v>101</v>
      </c>
      <c r="M7" s="72" t="s">
        <v>102</v>
      </c>
      <c r="N7" s="81" t="s">
        <v>38</v>
      </c>
      <c r="O7" s="81" t="s">
        <v>103</v>
      </c>
      <c r="P7" s="81">
        <v>0.3</v>
      </c>
      <c r="Q7" s="81">
        <v>100.29</v>
      </c>
      <c r="R7" s="81">
        <v>2019</v>
      </c>
      <c r="S7" s="81">
        <v>88521</v>
      </c>
      <c r="T7" s="81">
        <v>108.33</v>
      </c>
      <c r="U7" s="81">
        <v>817.14</v>
      </c>
      <c r="V7" s="81">
        <v>262</v>
      </c>
      <c r="W7" s="81">
        <v>8.e-002</v>
      </c>
      <c r="X7" s="81">
        <v>3275</v>
      </c>
      <c r="Y7" s="81">
        <v>56.84</v>
      </c>
      <c r="Z7" s="81">
        <v>63.74</v>
      </c>
      <c r="AA7" s="81">
        <v>65.34</v>
      </c>
      <c r="AB7" s="81">
        <v>82.8</v>
      </c>
      <c r="AC7" s="81">
        <v>101.58</v>
      </c>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v>505.69</v>
      </c>
      <c r="BG7" s="81">
        <v>509.1</v>
      </c>
      <c r="BH7" s="81">
        <v>0</v>
      </c>
      <c r="BI7" s="81">
        <v>0</v>
      </c>
      <c r="BJ7" s="81">
        <v>0</v>
      </c>
      <c r="BK7" s="81">
        <v>979.89</v>
      </c>
      <c r="BL7" s="81">
        <v>1051.43</v>
      </c>
      <c r="BM7" s="81">
        <v>855.8</v>
      </c>
      <c r="BN7" s="81">
        <v>789.46</v>
      </c>
      <c r="BO7" s="81">
        <v>826.83</v>
      </c>
      <c r="BP7" s="81">
        <v>765.47</v>
      </c>
      <c r="BQ7" s="81">
        <v>25.99</v>
      </c>
      <c r="BR7" s="81">
        <v>23.99</v>
      </c>
      <c r="BS7" s="81">
        <v>24.94</v>
      </c>
      <c r="BT7" s="81">
        <v>16.29</v>
      </c>
      <c r="BU7" s="81">
        <v>35.31</v>
      </c>
      <c r="BV7" s="81">
        <v>41.34</v>
      </c>
      <c r="BW7" s="81">
        <v>40.06</v>
      </c>
      <c r="BX7" s="81">
        <v>59.8</v>
      </c>
      <c r="BY7" s="81">
        <v>57.77</v>
      </c>
      <c r="BZ7" s="81">
        <v>57.31</v>
      </c>
      <c r="CA7" s="81">
        <v>59.59</v>
      </c>
      <c r="CB7" s="81">
        <v>379.82</v>
      </c>
      <c r="CC7" s="81">
        <v>453.16</v>
      </c>
      <c r="CD7" s="81">
        <v>444.69</v>
      </c>
      <c r="CE7" s="81">
        <v>680.19</v>
      </c>
      <c r="CF7" s="81">
        <v>311.7</v>
      </c>
      <c r="CG7" s="81">
        <v>357.49</v>
      </c>
      <c r="CH7" s="81">
        <v>355.22</v>
      </c>
      <c r="CI7" s="81">
        <v>263.76</v>
      </c>
      <c r="CJ7" s="81">
        <v>274.35000000000002</v>
      </c>
      <c r="CK7" s="81">
        <v>273.52</v>
      </c>
      <c r="CL7" s="81">
        <v>257.86</v>
      </c>
      <c r="CM7" s="81">
        <v>70.53</v>
      </c>
      <c r="CN7" s="81">
        <v>67.37</v>
      </c>
      <c r="CO7" s="81">
        <v>67.37</v>
      </c>
      <c r="CP7" s="81">
        <v>66.319999999999993</v>
      </c>
      <c r="CQ7" s="81">
        <v>66.319999999999993</v>
      </c>
      <c r="CR7" s="81">
        <v>44.69</v>
      </c>
      <c r="CS7" s="81">
        <v>42.84</v>
      </c>
      <c r="CT7" s="81">
        <v>51.75</v>
      </c>
      <c r="CU7" s="81">
        <v>50.68</v>
      </c>
      <c r="CV7" s="81">
        <v>50.14</v>
      </c>
      <c r="CW7" s="81">
        <v>51.3</v>
      </c>
      <c r="CX7" s="81">
        <v>98.85</v>
      </c>
      <c r="CY7" s="81">
        <v>98.86</v>
      </c>
      <c r="CZ7" s="81">
        <v>98.87</v>
      </c>
      <c r="DA7" s="81">
        <v>98.5</v>
      </c>
      <c r="DB7" s="81">
        <v>98.47</v>
      </c>
      <c r="DC7" s="81">
        <v>69.67</v>
      </c>
      <c r="DD7" s="81">
        <v>66.3</v>
      </c>
      <c r="DE7" s="81">
        <v>84.84</v>
      </c>
      <c r="DF7" s="81">
        <v>84.86</v>
      </c>
      <c r="DG7" s="81">
        <v>84.98</v>
      </c>
      <c r="DH7" s="81">
        <v>86.22</v>
      </c>
      <c r="DI7" s="81"/>
      <c r="DJ7" s="81"/>
      <c r="DK7" s="81"/>
      <c r="DL7" s="81"/>
      <c r="DM7" s="81"/>
      <c r="DN7" s="81"/>
      <c r="DO7" s="81"/>
      <c r="DP7" s="81"/>
      <c r="DQ7" s="81"/>
      <c r="DR7" s="81"/>
      <c r="DS7" s="81"/>
      <c r="DT7" s="81"/>
      <c r="DU7" s="81"/>
      <c r="DV7" s="81"/>
      <c r="DW7" s="81"/>
      <c r="DX7" s="81"/>
      <c r="DY7" s="81"/>
      <c r="DZ7" s="81"/>
      <c r="EA7" s="81"/>
      <c r="EB7" s="81"/>
      <c r="EC7" s="81"/>
      <c r="ED7" s="81"/>
      <c r="EE7" s="81">
        <v>0</v>
      </c>
      <c r="EF7" s="81">
        <v>0</v>
      </c>
      <c r="EG7" s="81">
        <v>0</v>
      </c>
      <c r="EH7" s="81">
        <v>0</v>
      </c>
      <c r="EI7" s="81">
        <v>0</v>
      </c>
      <c r="EJ7" s="81">
        <v>2.e-002</v>
      </c>
      <c r="EK7" s="81">
        <v>3.e-002</v>
      </c>
      <c r="EL7" s="81">
        <v>1.e-002</v>
      </c>
      <c r="EM7" s="81">
        <v>1.e-002</v>
      </c>
      <c r="EN7" s="81">
        <v>2.e-002</v>
      </c>
      <c r="EO7" s="81">
        <v>2.e-002</v>
      </c>
    </row>
    <row r="8" spans="1:145">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row>
    <row r="9" spans="1:145">
      <c r="A9" s="67"/>
      <c r="B9" s="67" t="s">
        <v>104</v>
      </c>
      <c r="C9" s="67" t="s">
        <v>105</v>
      </c>
      <c r="D9" s="67" t="s">
        <v>106</v>
      </c>
      <c r="E9" s="67" t="s">
        <v>107</v>
      </c>
      <c r="F9" s="67" t="s">
        <v>108</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5">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2021-02-16T03:06:03Z</cp:lastPrinted>
  <dcterms:created xsi:type="dcterms:W3CDTF">2020-12-04T03:05:11Z</dcterms:created>
  <dcterms:modified xsi:type="dcterms:W3CDTF">2021-02-18T01:08:30Z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2021-02-18T01:08:30Z</vt:filetime>
  </property>
</Properties>
</file>