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01_市長部局\04_企画財政部\03_財政課\01_財政係\75_照会・報告\０随時＿公営企業経営比較分析表\R1決算\各課から\地域包括ケア推進課\"/>
    </mc:Choice>
  </mc:AlternateContent>
  <workbookProtection workbookAlgorithmName="SHA-512" workbookHashValue="FkteOubeXIGZsd9cQZROia7ycmZnpuIvSa2IWWscvEyhrQkjRuDalTs17I09ETN60lXeRyTZ57oLGEizRgxGfA==" workbookSaltValue="ne8oU37sh8biUha6LyI24A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LO80" i="4" s="1"/>
  <c r="EU7" i="5"/>
  <c r="ET7" i="5"/>
  <c r="ES7" i="5"/>
  <c r="ER7" i="5"/>
  <c r="EQ7" i="5"/>
  <c r="EP7" i="5"/>
  <c r="EO7" i="5"/>
  <c r="EN7" i="5"/>
  <c r="EL7" i="5"/>
  <c r="EK7" i="5"/>
  <c r="EJ7" i="5"/>
  <c r="EI7" i="5"/>
  <c r="FH80" i="4" s="1"/>
  <c r="EH7" i="5"/>
  <c r="EG7" i="5"/>
  <c r="EF7" i="5"/>
  <c r="EE7" i="5"/>
  <c r="GA79" i="4" s="1"/>
  <c r="ED7" i="5"/>
  <c r="EC7" i="5"/>
  <c r="EA7" i="5"/>
  <c r="DZ7" i="5"/>
  <c r="DY7" i="5"/>
  <c r="DX7" i="5"/>
  <c r="DW7" i="5"/>
  <c r="DV7" i="5"/>
  <c r="CS79" i="4" s="1"/>
  <c r="DU7" i="5"/>
  <c r="DT7" i="5"/>
  <c r="DS7" i="5"/>
  <c r="DR7" i="5"/>
  <c r="U79" i="4" s="1"/>
  <c r="DP7" i="5"/>
  <c r="DO7" i="5"/>
  <c r="DN7" i="5"/>
  <c r="DM7" i="5"/>
  <c r="KU56" i="4" s="1"/>
  <c r="DL7" i="5"/>
  <c r="DK7" i="5"/>
  <c r="DJ7" i="5"/>
  <c r="DI7" i="5"/>
  <c r="DH7" i="5"/>
  <c r="DG7" i="5"/>
  <c r="DE7" i="5"/>
  <c r="DD7" i="5"/>
  <c r="DC7" i="5"/>
  <c r="DB7" i="5"/>
  <c r="DA7" i="5"/>
  <c r="CZ7" i="5"/>
  <c r="IZ55" i="4" s="1"/>
  <c r="CY7" i="5"/>
  <c r="CX7" i="5"/>
  <c r="CW7" i="5"/>
  <c r="CV7" i="5"/>
  <c r="GR55" i="4" s="1"/>
  <c r="CT7" i="5"/>
  <c r="CS7" i="5"/>
  <c r="CR7" i="5"/>
  <c r="CQ7" i="5"/>
  <c r="DS56" i="4" s="1"/>
  <c r="CP7" i="5"/>
  <c r="CO7" i="5"/>
  <c r="CN7" i="5"/>
  <c r="CM7" i="5"/>
  <c r="CL7" i="5"/>
  <c r="CK7" i="5"/>
  <c r="CI7" i="5"/>
  <c r="CH7" i="5"/>
  <c r="BI56" i="4" s="1"/>
  <c r="CG7" i="5"/>
  <c r="CF7" i="5"/>
  <c r="CE7" i="5"/>
  <c r="CD7" i="5"/>
  <c r="BX55" i="4" s="1"/>
  <c r="CC7" i="5"/>
  <c r="CB7" i="5"/>
  <c r="CA7" i="5"/>
  <c r="BZ7" i="5"/>
  <c r="P55" i="4" s="1"/>
  <c r="BX7" i="5"/>
  <c r="BW7" i="5"/>
  <c r="BV7" i="5"/>
  <c r="BU7" i="5"/>
  <c r="KU34" i="4" s="1"/>
  <c r="BT7" i="5"/>
  <c r="BS7" i="5"/>
  <c r="BR7" i="5"/>
  <c r="BQ7" i="5"/>
  <c r="BP7" i="5"/>
  <c r="BO7" i="5"/>
  <c r="BM7" i="5"/>
  <c r="BL7" i="5"/>
  <c r="BK7" i="5"/>
  <c r="BJ7" i="5"/>
  <c r="BI7" i="5"/>
  <c r="BH7" i="5"/>
  <c r="IZ33" i="4" s="1"/>
  <c r="BG7" i="5"/>
  <c r="BF7" i="5"/>
  <c r="BE7" i="5"/>
  <c r="BD7" i="5"/>
  <c r="GR33" i="4" s="1"/>
  <c r="BB7" i="5"/>
  <c r="BA7" i="5"/>
  <c r="AZ7" i="5"/>
  <c r="AY7" i="5"/>
  <c r="DS34" i="4" s="1"/>
  <c r="AX7" i="5"/>
  <c r="AW7" i="5"/>
  <c r="AV7" i="5"/>
  <c r="AU7" i="5"/>
  <c r="AT7" i="5"/>
  <c r="AS7" i="5"/>
  <c r="AQ7" i="5"/>
  <c r="AP7" i="5"/>
  <c r="AO7" i="5"/>
  <c r="AN7" i="5"/>
  <c r="AM7" i="5"/>
  <c r="AL7" i="5"/>
  <c r="BX33" i="4" s="1"/>
  <c r="AK7" i="5"/>
  <c r="AJ7" i="5"/>
  <c r="AI7" i="5"/>
  <c r="AH7" i="5"/>
  <c r="P33" i="4" s="1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F90" i="4" s="1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JW12" i="4" s="1"/>
  <c r="AE6" i="5"/>
  <c r="AD6" i="5"/>
  <c r="AC6" i="5"/>
  <c r="AB6" i="5"/>
  <c r="ID10" i="4" s="1"/>
  <c r="AA6" i="5"/>
  <c r="Z6" i="5"/>
  <c r="Y6" i="5"/>
  <c r="X6" i="5"/>
  <c r="EG12" i="4" s="1"/>
  <c r="W6" i="5"/>
  <c r="V6" i="5"/>
  <c r="U6" i="5"/>
  <c r="T6" i="5"/>
  <c r="S6" i="5"/>
  <c r="R6" i="5"/>
  <c r="Q6" i="5"/>
  <c r="P6" i="5"/>
  <c r="O6" i="5"/>
  <c r="N6" i="5"/>
  <c r="M6" i="5"/>
  <c r="L6" i="5"/>
  <c r="AU8" i="4" s="1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E90" i="4"/>
  <c r="D90" i="4"/>
  <c r="C90" i="4"/>
  <c r="B90" i="4"/>
  <c r="MH80" i="4"/>
  <c r="KV80" i="4"/>
  <c r="KC80" i="4"/>
  <c r="JJ80" i="4"/>
  <c r="HM80" i="4"/>
  <c r="GT80" i="4"/>
  <c r="GA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FH79" i="4"/>
  <c r="EO79" i="4"/>
  <c r="BZ79" i="4"/>
  <c r="BG79" i="4"/>
  <c r="AN79" i="4"/>
  <c r="MN56" i="4"/>
  <c r="LY56" i="4"/>
  <c r="LJ56" i="4"/>
  <c r="KF56" i="4"/>
  <c r="IZ56" i="4"/>
  <c r="IK56" i="4"/>
  <c r="HV56" i="4"/>
  <c r="HG56" i="4"/>
  <c r="GR56" i="4"/>
  <c r="FL56" i="4"/>
  <c r="EW56" i="4"/>
  <c r="EH56" i="4"/>
  <c r="DD56" i="4"/>
  <c r="BX56" i="4"/>
  <c r="AT56" i="4"/>
  <c r="AE56" i="4"/>
  <c r="P56" i="4"/>
  <c r="MN55" i="4"/>
  <c r="LY55" i="4"/>
  <c r="LJ55" i="4"/>
  <c r="KU55" i="4"/>
  <c r="KF55" i="4"/>
  <c r="IK55" i="4"/>
  <c r="HV55" i="4"/>
  <c r="HG55" i="4"/>
  <c r="FL55" i="4"/>
  <c r="EW55" i="4"/>
  <c r="EH55" i="4"/>
  <c r="DS55" i="4"/>
  <c r="DD55" i="4"/>
  <c r="BI55" i="4"/>
  <c r="AT55" i="4"/>
  <c r="AE55" i="4"/>
  <c r="MN34" i="4"/>
  <c r="LY34" i="4"/>
  <c r="LJ34" i="4"/>
  <c r="KF34" i="4"/>
  <c r="IZ34" i="4"/>
  <c r="IK34" i="4"/>
  <c r="HV34" i="4"/>
  <c r="HG34" i="4"/>
  <c r="GR34" i="4"/>
  <c r="FL34" i="4"/>
  <c r="EW34" i="4"/>
  <c r="EH34" i="4"/>
  <c r="DD34" i="4"/>
  <c r="BX34" i="4"/>
  <c r="BI34" i="4"/>
  <c r="AT34" i="4"/>
  <c r="AE34" i="4"/>
  <c r="P34" i="4"/>
  <c r="MN33" i="4"/>
  <c r="LY33" i="4"/>
  <c r="LJ33" i="4"/>
  <c r="KU33" i="4"/>
  <c r="KF33" i="4"/>
  <c r="IK33" i="4"/>
  <c r="HV33" i="4"/>
  <c r="HG33" i="4"/>
  <c r="FL33" i="4"/>
  <c r="EW33" i="4"/>
  <c r="EH33" i="4"/>
  <c r="DS33" i="4"/>
  <c r="DD33" i="4"/>
  <c r="BI33" i="4"/>
  <c r="AT33" i="4"/>
  <c r="AE33" i="4"/>
  <c r="LP12" i="4"/>
  <c r="ID12" i="4"/>
  <c r="CN12" i="4"/>
  <c r="AU12" i="4"/>
  <c r="B12" i="4"/>
  <c r="LP10" i="4"/>
  <c r="JW10" i="4"/>
  <c r="FZ10" i="4"/>
  <c r="EG10" i="4"/>
  <c r="CN10" i="4"/>
  <c r="AU10" i="4"/>
  <c r="B10" i="4"/>
  <c r="LP8" i="4"/>
  <c r="JW8" i="4"/>
  <c r="ID8" i="4"/>
  <c r="FZ8" i="4"/>
  <c r="EG8" i="4"/>
  <c r="CN8" i="4"/>
  <c r="B8" i="4"/>
  <c r="B6" i="4"/>
  <c r="MN54" i="4" l="1"/>
  <c r="MN32" i="4"/>
  <c r="FL32" i="4"/>
  <c r="MH78" i="4"/>
  <c r="IZ54" i="4"/>
  <c r="IZ32" i="4"/>
  <c r="HM78" i="4"/>
  <c r="FL54" i="4"/>
  <c r="CS78" i="4"/>
  <c r="BX54" i="4"/>
  <c r="BX32" i="4"/>
  <c r="C11" i="5"/>
  <c r="D11" i="5"/>
  <c r="E11" i="5"/>
  <c r="B11" i="5"/>
  <c r="KC78" i="4" l="1"/>
  <c r="HG54" i="4"/>
  <c r="HG32" i="4"/>
  <c r="AN78" i="4"/>
  <c r="AE32" i="4"/>
  <c r="FH78" i="4"/>
  <c r="DS54" i="4"/>
  <c r="DS32" i="4"/>
  <c r="AE54" i="4"/>
  <c r="KU54" i="4"/>
  <c r="KU32" i="4"/>
  <c r="KF54" i="4"/>
  <c r="KF32" i="4"/>
  <c r="EO78" i="4"/>
  <c r="DD54" i="4"/>
  <c r="JJ78" i="4"/>
  <c r="GR54" i="4"/>
  <c r="GR32" i="4"/>
  <c r="DD32" i="4"/>
  <c r="U78" i="4"/>
  <c r="P54" i="4"/>
  <c r="P32" i="4"/>
  <c r="BZ78" i="4"/>
  <c r="BI54" i="4"/>
  <c r="BI32" i="4"/>
  <c r="LO78" i="4"/>
  <c r="IK54" i="4"/>
  <c r="IK32" i="4"/>
  <c r="LY54" i="4"/>
  <c r="LY32" i="4"/>
  <c r="GT78" i="4"/>
  <c r="EW54" i="4"/>
  <c r="EW32" i="4"/>
  <c r="GA78" i="4"/>
  <c r="EH54" i="4"/>
  <c r="EH32" i="4"/>
  <c r="BG78" i="4"/>
  <c r="AT54" i="4"/>
  <c r="AT32" i="4"/>
  <c r="LJ54" i="4"/>
  <c r="LJ32" i="4"/>
  <c r="KV78" i="4"/>
  <c r="HV54" i="4"/>
  <c r="HV32" i="4"/>
</calcChain>
</file>

<file path=xl/sharedStrings.xml><?xml version="1.0" encoding="utf-8"?>
<sst xmlns="http://schemas.openxmlformats.org/spreadsheetml/2006/main" count="320" uniqueCount="187">
  <si>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</si>
  <si>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</si>
  <si>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</si>
  <si>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</si>
  <si>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</si>
  <si>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</si>
  <si>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</si>
  <si>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</si>
  <si>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</si>
  <si>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</si>
  <si>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</si>
  <si>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</si>
  <si>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</si>
  <si>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</si>
  <si>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</si>
  <si>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</si>
  <si>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</si>
  <si>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</si>
  <si>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</si>
  <si>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</si>
  <si>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</si>
  <si>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</si>
  <si>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</si>
  <si>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</si>
  <si>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</si>
  <si>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</si>
  <si>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</si>
  <si>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</si>
  <si>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</si>
  <si>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</si>
  <si>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</si>
  <si>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</si>
  <si>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</si>
  <si>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</si>
  <si>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</si>
  <si>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</si>
  <si>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</si>
  <si>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</si>
  <si>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</si>
  <si>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</si>
  <si>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</si>
  <si>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</si>
  <si>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</si>
  <si>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</si>
  <si>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</si>
  <si>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</si>
  <si>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</si>
  <si>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</si>
  <si>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</si>
  <si>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</si>
  <si>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</si>
  <si>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</si>
  <si>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</si>
  <si>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</si>
  <si>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</si>
  <si>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</si>
  <si>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</si>
  <si>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</si>
  <si>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</si>
  <si>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</si>
  <si>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</si>
  <si>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</si>
  <si>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</si>
  <si>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</si>
  <si>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</si>
  <si>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</si>
  <si>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</si>
  <si>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</si>
  <si>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</si>
  <si>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</si>
  <si>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</si>
  <si>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</si>
  <si>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</si>
  <si>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</si>
  <si>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</si>
  <si>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</si>
  <si>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</si>
  <si>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</si>
  <si>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</si>
  <si>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</si>
  <si>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</si>
  <si>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</si>
  <si>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</si>
  <si>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</si>
  <si>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</si>
  <si>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</si>
  <si>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</si>
  <si>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</si>
  <si>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</si>
  <si>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</si>
  <si>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</si>
  <si>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</si>
  <si>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</si>
  <si>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</si>
  <si>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</si>
  <si>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</si>
  <si>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</si>
  <si>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</si>
  <si>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</si>
  <si>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</si>
  <si>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</si>
  <si>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</si>
  <si>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</si>
  <si>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</si>
  <si>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</si>
  <si>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</si>
  <si>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</si>
  <si>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</si>
  <si>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</si>
  <si>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</si>
  <si>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</si>
  <si>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</si>
  <si>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</si>
  <si>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</si>
  <si>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</si>
  <si>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</si>
  <si>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</si>
  <si>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</si>
  <si>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</si>
  <si>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</si>
  <si>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</si>
  <si>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</si>
  <si>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</si>
  <si>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</si>
  <si>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</si>
  <si>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</si>
  <si>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</si>
  <si>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</si>
  <si>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</si>
  <si>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</si>
  <si>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</si>
  <si>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</si>
  <si>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</si>
  <si>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</si>
  <si>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</si>
  <si>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</si>
  <si>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</si>
  <si>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</si>
  <si>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</si>
  <si>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</si>
  <si>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</si>
  <si>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</si>
  <si>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</si>
  <si>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</si>
  <si>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</si>
  <si>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</si>
  <si>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</si>
  <si>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</si>
  <si>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</si>
  <si>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</si>
  <si>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</si>
  <si>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</si>
  <si>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</si>
  <si>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</si>
  <si>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</si>
  <si>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当該値(N-2)</t>
    <phoneticPr fontId="5"/>
  </si>
  <si>
    <t>当該値(N-1)</t>
    <phoneticPr fontId="5"/>
  </si>
  <si>
    <t>当該値(N-2)</t>
    <phoneticPr fontId="5"/>
  </si>
  <si>
    <t>当該値(N)</t>
    <phoneticPr fontId="5"/>
  </si>
  <si>
    <t>当該値(N-3)</t>
    <phoneticPr fontId="5"/>
  </si>
  <si>
    <t>当該値(N-1)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</si>
  <si>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</si>
  <si>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</si>
  <si>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当該値(N)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</si>
  <si>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</si>
  <si>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</si>
  <si>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静岡県</t>
  </si>
  <si>
    <t>袋井市</t>
  </si>
  <si>
    <t>聖隷袋井市民病院</t>
  </si>
  <si>
    <t>当然財務</t>
  </si>
  <si>
    <t>病院事業</t>
  </si>
  <si>
    <t>一般病院</t>
  </si>
  <si>
    <t>100床以上～200床未満</t>
  </si>
  <si>
    <t>非設置</t>
  </si>
  <si>
    <t>指定管理者(代行制)</t>
  </si>
  <si>
    <t>訓</t>
  </si>
  <si>
    <t>非該当</t>
  </si>
  <si>
    <t>１５：１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</si>
  <si>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</si>
  <si>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</si>
  <si>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</si>
  <si>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</si>
  <si>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</si>
  <si>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 公立病院の統合により新たに設立された中東遠総合医療センターの後方支援病院として、外来機能（一次医療）と、一般病床・療養病床・回復期リハビリテーション病床を市内で運営している。
　高度医療（二次医療）を担う中東遠総合医療センターと、地域の診療所、訪問看護・介護事業所等と連携して機能分担し、切れ目のない地域医療体制を提供する、地域包括ケアシステムの拠点として運営している。</t>
    <phoneticPr fontId="5"/>
  </si>
  <si>
    <t>　経営は順調に推移している。今後においても、平成28年度に策定した「袋井市立聖隷袋井市民病院改革プラン」に基づきながら、経費削減・抑制に向けた取り組み、収入増加・確保に向けた取り組み、人材確保・離職防止に向けた取り組みなどを推進し、効率的で安定した経営基盤の確立に向け、より一層努力していく。</t>
    <phoneticPr fontId="5"/>
  </si>
  <si>
    <t>　平成25年度の開院以降７年を経過し、安定的な運営を行っていることから、経常収支比率も持続可能な経営を実現するための指標である100％を超えている。
　入院・外来患者の１人１日当たり収益については、当院は比較的収益性の低い慢性期病床が主であるため、平均よりも下回っている。
　しかし、入院患者数の増加に加え、医療環境の向上によって、1人１日当たり収益は年々増加している。同様に収益全体も増加していることで、医業収支比率及び病床利用率の改善が進み、昨年度同様平均を上回ることができた。
　また、令和元年度より実施を始めた訪問リハビリテーション事業も好調であり、当初の計画よりも多くの利用を得ている。　
　今後も収益増加に向けた取り組みを継続して進める必要がある。</t>
    <rPh sb="13" eb="14">
      <t>ネン</t>
    </rPh>
    <rPh sb="102" eb="105">
      <t>ヒカクテキ</t>
    </rPh>
    <rPh sb="105" eb="108">
      <t>シュウエキセイ</t>
    </rPh>
    <rPh sb="109" eb="110">
      <t>ヒク</t>
    </rPh>
    <rPh sb="142" eb="144">
      <t>ニュウイン</t>
    </rPh>
    <rPh sb="144" eb="147">
      <t>カンジャスウ</t>
    </rPh>
    <rPh sb="148" eb="150">
      <t>ゾウカ</t>
    </rPh>
    <rPh sb="151" eb="152">
      <t>クワ</t>
    </rPh>
    <rPh sb="154" eb="156">
      <t>イリョウ</t>
    </rPh>
    <rPh sb="156" eb="158">
      <t>カンキョウ</t>
    </rPh>
    <rPh sb="159" eb="161">
      <t>コウジョウ</t>
    </rPh>
    <rPh sb="166" eb="168">
      <t>ヒトリ</t>
    </rPh>
    <rPh sb="169" eb="170">
      <t>ニチ</t>
    </rPh>
    <rPh sb="170" eb="171">
      <t>ア</t>
    </rPh>
    <rPh sb="173" eb="175">
      <t>シュウエキ</t>
    </rPh>
    <rPh sb="185" eb="187">
      <t>ドウヨウ</t>
    </rPh>
    <rPh sb="188" eb="190">
      <t>シュウエキ</t>
    </rPh>
    <rPh sb="190" eb="192">
      <t>ゼンタイ</t>
    </rPh>
    <rPh sb="193" eb="195">
      <t>ゾウカ</t>
    </rPh>
    <rPh sb="223" eb="226">
      <t>サクネンド</t>
    </rPh>
    <rPh sb="226" eb="228">
      <t>ドウヨウ</t>
    </rPh>
    <rPh sb="246" eb="248">
      <t>レイワ</t>
    </rPh>
    <rPh sb="248" eb="250">
      <t>ガンネン</t>
    </rPh>
    <rPh sb="250" eb="251">
      <t>ド</t>
    </rPh>
    <rPh sb="253" eb="255">
      <t>ジッシ</t>
    </rPh>
    <rPh sb="256" eb="257">
      <t>ハジ</t>
    </rPh>
    <rPh sb="259" eb="261">
      <t>ホウモン</t>
    </rPh>
    <rPh sb="270" eb="272">
      <t>ジギョウ</t>
    </rPh>
    <rPh sb="273" eb="275">
      <t>コウチョウ</t>
    </rPh>
    <rPh sb="279" eb="281">
      <t>トウショ</t>
    </rPh>
    <rPh sb="282" eb="284">
      <t>ケイカク</t>
    </rPh>
    <rPh sb="287" eb="288">
      <t>オオ</t>
    </rPh>
    <rPh sb="290" eb="292">
      <t>リヨウ</t>
    </rPh>
    <rPh sb="293" eb="294">
      <t>エ</t>
    </rPh>
    <rPh sb="317" eb="319">
      <t>ケイゾク</t>
    </rPh>
    <phoneticPr fontId="5"/>
  </si>
  <si>
    <t>　旧袋井市立袋井市民病院の閉院に伴い、袋井市立聖隷袋井市民病院は平成25年に開院したが、施設自体は外来部分が昭和54年に建設され約40年が経過し、病棟部分が平成元年に建設され約30年が経過している。
　平成30年度には空調・給湯設備更新工事を実施し、今年度は一般X線撮影システム等医療機器を更新する等、計画的に施設修繕や備品の更新を行っているが、施設の老朽化が著しく、備品等も経年劣化が進んでいる。今後も計画的に施設修繕や備品の更新を図り、より良い療養環境の提供に引き続き努めていく。　</t>
    <rPh sb="101" eb="103">
      <t>ヘイセイ</t>
    </rPh>
    <rPh sb="125" eb="128">
      <t>コンネンド</t>
    </rPh>
    <rPh sb="129" eb="131">
      <t>イッパン</t>
    </rPh>
    <rPh sb="132" eb="133">
      <t>セン</t>
    </rPh>
    <rPh sb="133" eb="135">
      <t>サツエイ</t>
    </rPh>
    <rPh sb="139" eb="140">
      <t>トウ</t>
    </rPh>
    <rPh sb="140" eb="142">
      <t>イリョウ</t>
    </rPh>
    <rPh sb="142" eb="144">
      <t>キキ</t>
    </rPh>
    <rPh sb="145" eb="147">
      <t>コウシン</t>
    </rPh>
    <rPh sb="149" eb="150">
      <t>ナド</t>
    </rPh>
    <rPh sb="151" eb="154">
      <t>ケイカクテキ</t>
    </rPh>
    <rPh sb="155" eb="157">
      <t>シセツ</t>
    </rPh>
    <rPh sb="157" eb="159">
      <t>シュウゼン</t>
    </rPh>
    <rPh sb="160" eb="162">
      <t>ビヒン</t>
    </rPh>
    <rPh sb="163" eb="165">
      <t>コウシン</t>
    </rPh>
    <rPh sb="166" eb="167">
      <t>オコナ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</si>
</sst>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21" fillId="0" borderId="8" xfId="0" applyFont="1" applyBorder="1" applyAlignment="1" applyProtection="1">
      <alignment horizontal="left" vertical="top" wrapText="1" shrinkToFit="1"/>
      <protection locked="0"/>
    </xf>
    <xf numFmtId="0" fontId="21" fillId="0" borderId="0" xfId="0" applyFont="1" applyBorder="1" applyAlignment="1" applyProtection="1">
      <alignment horizontal="left" vertical="top" wrapText="1" shrinkToFit="1"/>
      <protection locked="0"/>
    </xf>
    <xf numFmtId="0" fontId="21" fillId="0" borderId="9" xfId="0" applyFont="1" applyBorder="1" applyAlignment="1" applyProtection="1">
      <alignment horizontal="left" vertical="top" wrapText="1" shrinkToFit="1"/>
      <protection locked="0"/>
    </xf>
    <xf numFmtId="0" fontId="21" fillId="0" borderId="10" xfId="0" applyFont="1" applyBorder="1" applyAlignment="1" applyProtection="1">
      <alignment horizontal="left" vertical="top" wrapText="1" shrinkToFit="1"/>
      <protection locked="0"/>
    </xf>
    <xf numFmtId="0" fontId="21" fillId="0" borderId="1" xfId="0" applyFont="1" applyBorder="1" applyAlignment="1" applyProtection="1">
      <alignment horizontal="left" vertical="top" wrapText="1" shrinkToFit="1"/>
      <protection locked="0"/>
    </xf>
    <xf numFmtId="0" fontId="21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20" fillId="0" borderId="8" xfId="0" applyFont="1" applyBorder="1" applyAlignment="1" applyProtection="1">
      <alignment horizontal="left" vertical="top" wrapText="1"/>
      <protection locked="0"/>
    </xf>
    <xf numFmtId="0" fontId="20" fillId="0" borderId="0" xfId="0" applyFont="1" applyBorder="1" applyAlignment="1" applyProtection="1">
      <alignment horizontal="left" vertical="top" wrapText="1"/>
      <protection locked="0"/>
    </xf>
    <xf numFmtId="0" fontId="20" fillId="0" borderId="9" xfId="0" applyFont="1" applyBorder="1" applyAlignment="1" applyProtection="1">
      <alignment horizontal="left" vertical="top" wrapText="1"/>
      <protection locked="0"/>
    </xf>
    <xf numFmtId="0" fontId="20" fillId="0" borderId="10" xfId="0" applyFont="1" applyBorder="1" applyAlignment="1" applyProtection="1">
      <alignment horizontal="left" vertical="top" wrapText="1"/>
      <protection locked="0"/>
    </xf>
    <xf numFmtId="0" fontId="20" fillId="0" borderId="1" xfId="0" applyFont="1" applyBorder="1" applyAlignment="1" applyProtection="1">
      <alignment horizontal="left" vertical="top" wrapText="1"/>
      <protection locked="0"/>
    </xf>
    <xf numFmtId="0" fontId="20" fillId="0" borderId="11" xfId="0" applyFont="1" applyBorder="1" applyAlignment="1" applyProtection="1">
      <alignment horizontal="left" vertical="top" wrapText="1"/>
      <protection locked="0"/>
    </xf>
    <xf numFmtId="0" fontId="21" fillId="0" borderId="8" xfId="0" applyFont="1" applyBorder="1" applyAlignment="1" applyProtection="1">
      <alignment horizontal="left" vertical="top" wrapText="1"/>
      <protection locked="0"/>
    </xf>
    <xf numFmtId="0" fontId="21" fillId="0" borderId="0" xfId="0" applyFont="1" applyBorder="1" applyAlignment="1" applyProtection="1">
      <alignment horizontal="left" vertical="top" wrapText="1"/>
      <protection locked="0"/>
    </xf>
    <xf numFmtId="0" fontId="21" fillId="0" borderId="9" xfId="0" applyFont="1" applyBorder="1" applyAlignment="1" applyProtection="1">
      <alignment horizontal="left" vertical="top" wrapText="1"/>
      <protection locked="0"/>
    </xf>
    <xf numFmtId="0" fontId="21" fillId="0" borderId="10" xfId="0" applyFont="1" applyBorder="1" applyAlignment="1" applyProtection="1">
      <alignment horizontal="left" vertical="top" wrapText="1"/>
      <protection locked="0"/>
    </xf>
    <xf numFmtId="0" fontId="21" fillId="0" borderId="1" xfId="0" applyFont="1" applyBorder="1" applyAlignment="1" applyProtection="1">
      <alignment horizontal="left" vertical="top" wrapText="1"/>
      <protection locked="0"/>
    </xf>
    <xf numFmtId="0" fontId="21" fillId="0" borderId="11" xfId="0" applyFont="1" applyBorder="1" applyAlignment="1" applyProtection="1">
      <alignment horizontal="left" vertical="top" wrapText="1"/>
      <protection locked="0"/>
    </xf>
    <xf numFmtId="0" fontId="21" fillId="0" borderId="5" xfId="0" applyFont="1" applyBorder="1" applyAlignment="1" applyProtection="1">
      <alignment horizontal="left" vertical="top" wrapText="1"/>
      <protection locked="0"/>
    </xf>
    <xf numFmtId="0" fontId="21" fillId="0" borderId="6" xfId="0" applyFont="1" applyBorder="1" applyAlignment="1" applyProtection="1">
      <alignment horizontal="left" vertical="top" wrapText="1"/>
      <protection locked="0"/>
    </xf>
    <xf numFmtId="0" fontId="21" fillId="0" borderId="7" xfId="0" applyFont="1" applyBorder="1" applyAlignment="1" applyProtection="1">
      <alignment horizontal="left" vertical="top" wrapText="1"/>
      <protection locked="0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65.3</c:v>
                </c:pt>
                <c:pt idx="1">
                  <c:v>65.3</c:v>
                </c:pt>
                <c:pt idx="2">
                  <c:v>78.5</c:v>
                </c:pt>
                <c:pt idx="3">
                  <c:v>81.099999999999994</c:v>
                </c:pt>
                <c:pt idx="4">
                  <c:v>83.1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A-4863-A805-C7F86FEE3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67.900000000000006</c:v>
                </c:pt>
                <c:pt idx="1">
                  <c:v>69.8</c:v>
                </c:pt>
                <c:pt idx="2">
                  <c:v>69.7</c:v>
                </c:pt>
                <c:pt idx="3">
                  <c:v>70.099999999999994</c:v>
                </c:pt>
                <c:pt idx="4">
                  <c:v>70.400000000000006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3A-4863-A805-C7F86FEE3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17-4E3D-8F66-120210294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118.9</c:v>
                </c:pt>
                <c:pt idx="1">
                  <c:v>119.5</c:v>
                </c:pt>
                <c:pt idx="2">
                  <c:v>116.9</c:v>
                </c:pt>
                <c:pt idx="3">
                  <c:v>117.1</c:v>
                </c:pt>
                <c:pt idx="4">
                  <c:v>120.5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17-4E3D-8F66-120210294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70.8</c:v>
                </c:pt>
                <c:pt idx="1">
                  <c:v>79.099999999999994</c:v>
                </c:pt>
                <c:pt idx="2">
                  <c:v>84.2</c:v>
                </c:pt>
                <c:pt idx="3">
                  <c:v>87.4</c:v>
                </c:pt>
                <c:pt idx="4">
                  <c:v>84.8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71-41A8-8881-3856FCD49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85.3</c:v>
                </c:pt>
                <c:pt idx="1">
                  <c:v>84.2</c:v>
                </c:pt>
                <c:pt idx="2">
                  <c:v>83.9</c:v>
                </c:pt>
                <c:pt idx="3">
                  <c:v>84</c:v>
                </c:pt>
                <c:pt idx="4">
                  <c:v>84.3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71-41A8-8881-3856FCD49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106.2</c:v>
                </c:pt>
                <c:pt idx="1">
                  <c:v>104.9</c:v>
                </c:pt>
                <c:pt idx="2">
                  <c:v>106.5</c:v>
                </c:pt>
                <c:pt idx="3">
                  <c:v>106.5</c:v>
                </c:pt>
                <c:pt idx="4">
                  <c:v>102.4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B4-4431-8652-BD3496696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98.3</c:v>
                </c:pt>
                <c:pt idx="1">
                  <c:v>96.7</c:v>
                </c:pt>
                <c:pt idx="2">
                  <c:v>96.6</c:v>
                </c:pt>
                <c:pt idx="3">
                  <c:v>97.2</c:v>
                </c:pt>
                <c:pt idx="4">
                  <c:v>96.9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4-4431-8652-BD3496696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9.5</c:v>
                </c:pt>
                <c:pt idx="1">
                  <c:v>15.1</c:v>
                </c:pt>
                <c:pt idx="2">
                  <c:v>17.5</c:v>
                </c:pt>
                <c:pt idx="3">
                  <c:v>21.2</c:v>
                </c:pt>
                <c:pt idx="4">
                  <c:v>27.3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0-4E86-885B-40527CB91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52.4</c:v>
                </c:pt>
                <c:pt idx="1">
                  <c:v>52.5</c:v>
                </c:pt>
                <c:pt idx="2">
                  <c:v>53.5</c:v>
                </c:pt>
                <c:pt idx="3">
                  <c:v>54.1</c:v>
                </c:pt>
                <c:pt idx="4">
                  <c:v>54.6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B0-4E86-885B-40527CB91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21.2</c:v>
                </c:pt>
                <c:pt idx="1">
                  <c:v>33.9</c:v>
                </c:pt>
                <c:pt idx="2">
                  <c:v>23.3</c:v>
                </c:pt>
                <c:pt idx="3">
                  <c:v>48.8</c:v>
                </c:pt>
                <c:pt idx="4">
                  <c:v>59.9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60-4790-A173-6DF4211D3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69.2</c:v>
                </c:pt>
                <c:pt idx="1">
                  <c:v>69.7</c:v>
                </c:pt>
                <c:pt idx="2">
                  <c:v>71.3</c:v>
                </c:pt>
                <c:pt idx="3">
                  <c:v>71.400000000000006</c:v>
                </c:pt>
                <c:pt idx="4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0-4790-A173-6DF4211D3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12487860</c:v>
                </c:pt>
                <c:pt idx="1">
                  <c:v>8331760</c:v>
                </c:pt>
                <c:pt idx="2">
                  <c:v>9633220</c:v>
                </c:pt>
                <c:pt idx="3">
                  <c:v>10986540</c:v>
                </c:pt>
                <c:pt idx="4">
                  <c:v>11069927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52-4973-B7E9-39B8F8209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35730958</c:v>
                </c:pt>
                <c:pt idx="1">
                  <c:v>37752628</c:v>
                </c:pt>
                <c:pt idx="2">
                  <c:v>39094598</c:v>
                </c:pt>
                <c:pt idx="3">
                  <c:v>40683727</c:v>
                </c:pt>
                <c:pt idx="4">
                  <c:v>41891213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52-4973-B7E9-39B8F8209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8.9</c:v>
                </c:pt>
                <c:pt idx="1">
                  <c:v>8</c:v>
                </c:pt>
                <c:pt idx="2">
                  <c:v>8</c:v>
                </c:pt>
                <c:pt idx="3">
                  <c:v>7.9</c:v>
                </c:pt>
                <c:pt idx="4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7-4F53-A169-1B6C22E5D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19</c:v>
                </c:pt>
                <c:pt idx="1">
                  <c:v>18.7</c:v>
                </c:pt>
                <c:pt idx="2">
                  <c:v>18.3</c:v>
                </c:pt>
                <c:pt idx="3">
                  <c:v>17.7</c:v>
                </c:pt>
                <c:pt idx="4">
                  <c:v>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F7-4F53-A169-1B6C22E5D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91.2</c:v>
                </c:pt>
                <c:pt idx="1">
                  <c:v>85.4</c:v>
                </c:pt>
                <c:pt idx="2">
                  <c:v>84.3</c:v>
                </c:pt>
                <c:pt idx="3">
                  <c:v>81.900000000000006</c:v>
                </c:pt>
                <c:pt idx="4">
                  <c:v>82.7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C-4BF4-AA7F-4D7BCB7D4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62.5</c:v>
                </c:pt>
                <c:pt idx="1">
                  <c:v>63.4</c:v>
                </c:pt>
                <c:pt idx="2">
                  <c:v>63.4</c:v>
                </c:pt>
                <c:pt idx="3">
                  <c:v>63.7</c:v>
                </c:pt>
                <c:pt idx="4">
                  <c:v>63.3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C-4BF4-AA7F-4D7BCB7D4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6210</c:v>
                </c:pt>
                <c:pt idx="1">
                  <c:v>6109</c:v>
                </c:pt>
                <c:pt idx="2">
                  <c:v>6077</c:v>
                </c:pt>
                <c:pt idx="3">
                  <c:v>6278</c:v>
                </c:pt>
                <c:pt idx="4">
                  <c:v>6594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2F-40F9-9D93-CF670B39C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10037</c:v>
                </c:pt>
                <c:pt idx="1">
                  <c:v>9976</c:v>
                </c:pt>
                <c:pt idx="2">
                  <c:v>10130</c:v>
                </c:pt>
                <c:pt idx="3">
                  <c:v>10244</c:v>
                </c:pt>
                <c:pt idx="4">
                  <c:v>10602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2F-40F9-9D93-CF670B39C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22284</c:v>
                </c:pt>
                <c:pt idx="1">
                  <c:v>22971</c:v>
                </c:pt>
                <c:pt idx="2">
                  <c:v>24525</c:v>
                </c:pt>
                <c:pt idx="3">
                  <c:v>26013</c:v>
                </c:pt>
                <c:pt idx="4">
                  <c:v>26416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49-4772-A633-5AA3947F4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32532</c:v>
                </c:pt>
                <c:pt idx="1">
                  <c:v>33492</c:v>
                </c:pt>
                <c:pt idx="2">
                  <c:v>34136</c:v>
                </c:pt>
                <c:pt idx="3">
                  <c:v>34924</c:v>
                </c:pt>
                <c:pt idx="4">
                  <c:v>35788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49-4772-A633-5AA3947F4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【48,132,898】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【15,586】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【53,621】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EZ13" zoomScaleNormal="100" zoomScaleSheetLayoutView="70" workbookViewId="0">
      <selection activeCell="OG77" sqref="OG77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57" t="s">
        <v>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  <c r="DO2" s="157"/>
      <c r="DP2" s="157"/>
      <c r="DQ2" s="157"/>
      <c r="DR2" s="157"/>
      <c r="DS2" s="157"/>
      <c r="DT2" s="157"/>
      <c r="DU2" s="157"/>
      <c r="DV2" s="157"/>
      <c r="DW2" s="157"/>
      <c r="DX2" s="157"/>
      <c r="DY2" s="157"/>
      <c r="DZ2" s="157"/>
      <c r="EA2" s="157"/>
      <c r="EB2" s="157"/>
      <c r="EC2" s="157"/>
      <c r="ED2" s="157"/>
      <c r="EE2" s="157"/>
      <c r="EF2" s="157"/>
      <c r="EG2" s="157"/>
      <c r="EH2" s="157"/>
      <c r="EI2" s="157"/>
      <c r="EJ2" s="157"/>
      <c r="EK2" s="157"/>
      <c r="EL2" s="157"/>
      <c r="EM2" s="157"/>
      <c r="EN2" s="157"/>
      <c r="EO2" s="157"/>
      <c r="EP2" s="157"/>
      <c r="EQ2" s="157"/>
      <c r="ER2" s="157"/>
      <c r="ES2" s="157"/>
      <c r="ET2" s="157"/>
      <c r="EU2" s="157"/>
      <c r="EV2" s="157"/>
      <c r="EW2" s="157"/>
      <c r="EX2" s="157"/>
      <c r="EY2" s="157"/>
      <c r="EZ2" s="157"/>
      <c r="FA2" s="157"/>
      <c r="FB2" s="157"/>
      <c r="FC2" s="157"/>
      <c r="FD2" s="157"/>
      <c r="FE2" s="157"/>
      <c r="FF2" s="157"/>
      <c r="FG2" s="157"/>
      <c r="FH2" s="157"/>
      <c r="FI2" s="157"/>
      <c r="FJ2" s="157"/>
      <c r="FK2" s="157"/>
      <c r="FL2" s="157"/>
      <c r="FM2" s="157"/>
      <c r="FN2" s="157"/>
      <c r="FO2" s="157"/>
      <c r="FP2" s="157"/>
      <c r="FQ2" s="157"/>
      <c r="FR2" s="157"/>
      <c r="FS2" s="157"/>
      <c r="FT2" s="157"/>
      <c r="FU2" s="157"/>
      <c r="FV2" s="157"/>
      <c r="FW2" s="157"/>
      <c r="FX2" s="157"/>
      <c r="FY2" s="157"/>
      <c r="FZ2" s="157"/>
      <c r="GA2" s="157"/>
      <c r="GB2" s="157"/>
      <c r="GC2" s="157"/>
      <c r="GD2" s="157"/>
      <c r="GE2" s="157"/>
      <c r="GF2" s="157"/>
      <c r="GG2" s="157"/>
      <c r="GH2" s="157"/>
      <c r="GI2" s="157"/>
      <c r="GJ2" s="157"/>
      <c r="GK2" s="157"/>
      <c r="GL2" s="157"/>
      <c r="GM2" s="157"/>
      <c r="GN2" s="157"/>
      <c r="GO2" s="157"/>
      <c r="GP2" s="157"/>
      <c r="GQ2" s="157"/>
      <c r="GR2" s="157"/>
      <c r="GS2" s="157"/>
      <c r="GT2" s="157"/>
      <c r="GU2" s="157"/>
      <c r="GV2" s="157"/>
      <c r="GW2" s="157"/>
      <c r="GX2" s="157"/>
      <c r="GY2" s="157"/>
      <c r="GZ2" s="157"/>
      <c r="HA2" s="157"/>
      <c r="HB2" s="157"/>
      <c r="HC2" s="157"/>
      <c r="HD2" s="157"/>
      <c r="HE2" s="157"/>
      <c r="HF2" s="157"/>
      <c r="HG2" s="157"/>
      <c r="HH2" s="157"/>
      <c r="HI2" s="157"/>
      <c r="HJ2" s="157"/>
      <c r="HK2" s="157"/>
      <c r="HL2" s="157"/>
      <c r="HM2" s="157"/>
      <c r="HN2" s="157"/>
      <c r="HO2" s="157"/>
      <c r="HP2" s="157"/>
      <c r="HQ2" s="157"/>
      <c r="HR2" s="157"/>
      <c r="HS2" s="157"/>
      <c r="HT2" s="157"/>
      <c r="HU2" s="157"/>
      <c r="HV2" s="157"/>
      <c r="HW2" s="157"/>
      <c r="HX2" s="157"/>
      <c r="HY2" s="157"/>
      <c r="HZ2" s="157"/>
      <c r="IA2" s="157"/>
      <c r="IB2" s="157"/>
      <c r="IC2" s="157"/>
      <c r="ID2" s="157"/>
      <c r="IE2" s="157"/>
      <c r="IF2" s="157"/>
      <c r="IG2" s="157"/>
      <c r="IH2" s="157"/>
      <c r="II2" s="157"/>
      <c r="IJ2" s="157"/>
      <c r="IK2" s="157"/>
      <c r="IL2" s="157"/>
      <c r="IM2" s="157"/>
      <c r="IN2" s="157"/>
      <c r="IO2" s="157"/>
      <c r="IP2" s="157"/>
      <c r="IQ2" s="157"/>
      <c r="IR2" s="157"/>
      <c r="IS2" s="157"/>
      <c r="IT2" s="157"/>
      <c r="IU2" s="157"/>
      <c r="IV2" s="157"/>
      <c r="IW2" s="157"/>
      <c r="IX2" s="157"/>
      <c r="IY2" s="157"/>
      <c r="IZ2" s="157"/>
      <c r="JA2" s="157"/>
      <c r="JB2" s="157"/>
      <c r="JC2" s="157"/>
      <c r="JD2" s="157"/>
      <c r="JE2" s="157"/>
      <c r="JF2" s="157"/>
      <c r="JG2" s="157"/>
      <c r="JH2" s="157"/>
      <c r="JI2" s="157"/>
      <c r="JJ2" s="157"/>
      <c r="JK2" s="157"/>
      <c r="JL2" s="157"/>
      <c r="JM2" s="157"/>
      <c r="JN2" s="157"/>
      <c r="JO2" s="157"/>
      <c r="JP2" s="157"/>
      <c r="JQ2" s="157"/>
      <c r="JR2" s="157"/>
      <c r="JS2" s="157"/>
      <c r="JT2" s="157"/>
      <c r="JU2" s="157"/>
      <c r="JV2" s="157"/>
      <c r="JW2" s="157"/>
      <c r="JX2" s="157"/>
      <c r="JY2" s="157"/>
      <c r="JZ2" s="157"/>
      <c r="KA2" s="157"/>
      <c r="KB2" s="157"/>
      <c r="KC2" s="157"/>
      <c r="KD2" s="157"/>
      <c r="KE2" s="157"/>
      <c r="KF2" s="157"/>
      <c r="KG2" s="157"/>
      <c r="KH2" s="157"/>
      <c r="KI2" s="157"/>
      <c r="KJ2" s="157"/>
      <c r="KK2" s="157"/>
      <c r="KL2" s="157"/>
      <c r="KM2" s="157"/>
      <c r="KN2" s="157"/>
      <c r="KO2" s="157"/>
      <c r="KP2" s="157"/>
      <c r="KQ2" s="157"/>
      <c r="KR2" s="157"/>
      <c r="KS2" s="157"/>
      <c r="KT2" s="157"/>
      <c r="KU2" s="157"/>
      <c r="KV2" s="157"/>
      <c r="KW2" s="157"/>
      <c r="KX2" s="157"/>
      <c r="KY2" s="157"/>
      <c r="KZ2" s="157"/>
      <c r="LA2" s="157"/>
      <c r="LB2" s="157"/>
      <c r="LC2" s="157"/>
      <c r="LD2" s="157"/>
      <c r="LE2" s="157"/>
      <c r="LF2" s="157"/>
      <c r="LG2" s="157"/>
      <c r="LH2" s="157"/>
      <c r="LI2" s="157"/>
      <c r="LJ2" s="157"/>
      <c r="LK2" s="157"/>
      <c r="LL2" s="157"/>
      <c r="LM2" s="157"/>
      <c r="LN2" s="157"/>
      <c r="LO2" s="157"/>
      <c r="LP2" s="157"/>
      <c r="LQ2" s="157"/>
      <c r="LR2" s="157"/>
      <c r="LS2" s="157"/>
      <c r="LT2" s="157"/>
      <c r="LU2" s="157"/>
      <c r="LV2" s="157"/>
      <c r="LW2" s="157"/>
      <c r="LX2" s="157"/>
      <c r="LY2" s="157"/>
      <c r="LZ2" s="157"/>
      <c r="MA2" s="157"/>
      <c r="MB2" s="157"/>
      <c r="MC2" s="157"/>
      <c r="MD2" s="157"/>
      <c r="ME2" s="157"/>
      <c r="MF2" s="157"/>
      <c r="MG2" s="157"/>
      <c r="MH2" s="157"/>
      <c r="MI2" s="157"/>
      <c r="MJ2" s="157"/>
      <c r="MK2" s="157"/>
      <c r="ML2" s="157"/>
      <c r="MM2" s="157"/>
      <c r="MN2" s="157"/>
      <c r="MO2" s="157"/>
      <c r="MP2" s="157"/>
      <c r="MQ2" s="157"/>
      <c r="MR2" s="157"/>
      <c r="MS2" s="157"/>
      <c r="MT2" s="157"/>
      <c r="MU2" s="157"/>
      <c r="MV2" s="157"/>
      <c r="MW2" s="157"/>
      <c r="MX2" s="157"/>
      <c r="MY2" s="157"/>
      <c r="MZ2" s="157"/>
      <c r="NA2" s="157"/>
      <c r="NB2" s="157"/>
      <c r="NC2" s="157"/>
      <c r="ND2" s="157"/>
      <c r="NE2" s="157"/>
      <c r="NF2" s="157"/>
      <c r="NG2" s="157"/>
      <c r="NH2" s="157"/>
      <c r="NI2" s="157"/>
      <c r="NJ2" s="157"/>
      <c r="NK2" s="157"/>
      <c r="NL2" s="157"/>
      <c r="NM2" s="157"/>
      <c r="NN2" s="157"/>
      <c r="NO2" s="157"/>
      <c r="NP2" s="157"/>
      <c r="NQ2" s="157"/>
      <c r="NR2" s="157"/>
      <c r="NS2" s="157"/>
      <c r="NT2" s="157"/>
      <c r="NU2" s="157"/>
      <c r="NV2" s="157"/>
      <c r="NW2" s="157"/>
      <c r="NX2" s="157"/>
    </row>
    <row r="3" spans="1:388" ht="9.75" customHeight="1" x14ac:dyDescent="0.15">
      <c r="A3" s="2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57"/>
      <c r="DI3" s="157"/>
      <c r="DJ3" s="157"/>
      <c r="DK3" s="157"/>
      <c r="DL3" s="157"/>
      <c r="DM3" s="157"/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57"/>
      <c r="ED3" s="157"/>
      <c r="EE3" s="157"/>
      <c r="EF3" s="157"/>
      <c r="EG3" s="157"/>
      <c r="EH3" s="157"/>
      <c r="EI3" s="157"/>
      <c r="EJ3" s="157"/>
      <c r="EK3" s="157"/>
      <c r="EL3" s="157"/>
      <c r="EM3" s="157"/>
      <c r="EN3" s="157"/>
      <c r="EO3" s="157"/>
      <c r="EP3" s="157"/>
      <c r="EQ3" s="157"/>
      <c r="ER3" s="157"/>
      <c r="ES3" s="157"/>
      <c r="ET3" s="157"/>
      <c r="EU3" s="157"/>
      <c r="EV3" s="157"/>
      <c r="EW3" s="157"/>
      <c r="EX3" s="157"/>
      <c r="EY3" s="157"/>
      <c r="EZ3" s="157"/>
      <c r="FA3" s="157"/>
      <c r="FB3" s="157"/>
      <c r="FC3" s="157"/>
      <c r="FD3" s="157"/>
      <c r="FE3" s="157"/>
      <c r="FF3" s="157"/>
      <c r="FG3" s="157"/>
      <c r="FH3" s="157"/>
      <c r="FI3" s="157"/>
      <c r="FJ3" s="157"/>
      <c r="FK3" s="157"/>
      <c r="FL3" s="157"/>
      <c r="FM3" s="157"/>
      <c r="FN3" s="157"/>
      <c r="FO3" s="157"/>
      <c r="FP3" s="157"/>
      <c r="FQ3" s="157"/>
      <c r="FR3" s="157"/>
      <c r="FS3" s="157"/>
      <c r="FT3" s="157"/>
      <c r="FU3" s="157"/>
      <c r="FV3" s="157"/>
      <c r="FW3" s="157"/>
      <c r="FX3" s="157"/>
      <c r="FY3" s="157"/>
      <c r="FZ3" s="157"/>
      <c r="GA3" s="157"/>
      <c r="GB3" s="157"/>
      <c r="GC3" s="157"/>
      <c r="GD3" s="157"/>
      <c r="GE3" s="157"/>
      <c r="GF3" s="157"/>
      <c r="GG3" s="157"/>
      <c r="GH3" s="157"/>
      <c r="GI3" s="157"/>
      <c r="GJ3" s="157"/>
      <c r="GK3" s="157"/>
      <c r="GL3" s="157"/>
      <c r="GM3" s="157"/>
      <c r="GN3" s="157"/>
      <c r="GO3" s="157"/>
      <c r="GP3" s="157"/>
      <c r="GQ3" s="157"/>
      <c r="GR3" s="157"/>
      <c r="GS3" s="157"/>
      <c r="GT3" s="157"/>
      <c r="GU3" s="157"/>
      <c r="GV3" s="157"/>
      <c r="GW3" s="157"/>
      <c r="GX3" s="157"/>
      <c r="GY3" s="157"/>
      <c r="GZ3" s="157"/>
      <c r="HA3" s="157"/>
      <c r="HB3" s="157"/>
      <c r="HC3" s="157"/>
      <c r="HD3" s="157"/>
      <c r="HE3" s="157"/>
      <c r="HF3" s="157"/>
      <c r="HG3" s="157"/>
      <c r="HH3" s="157"/>
      <c r="HI3" s="157"/>
      <c r="HJ3" s="157"/>
      <c r="HK3" s="157"/>
      <c r="HL3" s="157"/>
      <c r="HM3" s="157"/>
      <c r="HN3" s="157"/>
      <c r="HO3" s="157"/>
      <c r="HP3" s="157"/>
      <c r="HQ3" s="157"/>
      <c r="HR3" s="157"/>
      <c r="HS3" s="157"/>
      <c r="HT3" s="157"/>
      <c r="HU3" s="157"/>
      <c r="HV3" s="157"/>
      <c r="HW3" s="157"/>
      <c r="HX3" s="157"/>
      <c r="HY3" s="157"/>
      <c r="HZ3" s="157"/>
      <c r="IA3" s="157"/>
      <c r="IB3" s="157"/>
      <c r="IC3" s="157"/>
      <c r="ID3" s="157"/>
      <c r="IE3" s="157"/>
      <c r="IF3" s="157"/>
      <c r="IG3" s="157"/>
      <c r="IH3" s="157"/>
      <c r="II3" s="157"/>
      <c r="IJ3" s="157"/>
      <c r="IK3" s="157"/>
      <c r="IL3" s="157"/>
      <c r="IM3" s="157"/>
      <c r="IN3" s="157"/>
      <c r="IO3" s="157"/>
      <c r="IP3" s="157"/>
      <c r="IQ3" s="157"/>
      <c r="IR3" s="157"/>
      <c r="IS3" s="157"/>
      <c r="IT3" s="157"/>
      <c r="IU3" s="157"/>
      <c r="IV3" s="157"/>
      <c r="IW3" s="157"/>
      <c r="IX3" s="157"/>
      <c r="IY3" s="157"/>
      <c r="IZ3" s="157"/>
      <c r="JA3" s="157"/>
      <c r="JB3" s="157"/>
      <c r="JC3" s="157"/>
      <c r="JD3" s="157"/>
      <c r="JE3" s="157"/>
      <c r="JF3" s="157"/>
      <c r="JG3" s="157"/>
      <c r="JH3" s="157"/>
      <c r="JI3" s="157"/>
      <c r="JJ3" s="157"/>
      <c r="JK3" s="157"/>
      <c r="JL3" s="157"/>
      <c r="JM3" s="157"/>
      <c r="JN3" s="157"/>
      <c r="JO3" s="157"/>
      <c r="JP3" s="157"/>
      <c r="JQ3" s="157"/>
      <c r="JR3" s="157"/>
      <c r="JS3" s="157"/>
      <c r="JT3" s="157"/>
      <c r="JU3" s="157"/>
      <c r="JV3" s="157"/>
      <c r="JW3" s="157"/>
      <c r="JX3" s="157"/>
      <c r="JY3" s="157"/>
      <c r="JZ3" s="157"/>
      <c r="KA3" s="157"/>
      <c r="KB3" s="157"/>
      <c r="KC3" s="157"/>
      <c r="KD3" s="157"/>
      <c r="KE3" s="157"/>
      <c r="KF3" s="157"/>
      <c r="KG3" s="157"/>
      <c r="KH3" s="157"/>
      <c r="KI3" s="157"/>
      <c r="KJ3" s="157"/>
      <c r="KK3" s="157"/>
      <c r="KL3" s="157"/>
      <c r="KM3" s="157"/>
      <c r="KN3" s="157"/>
      <c r="KO3" s="157"/>
      <c r="KP3" s="157"/>
      <c r="KQ3" s="157"/>
      <c r="KR3" s="157"/>
      <c r="KS3" s="157"/>
      <c r="KT3" s="157"/>
      <c r="KU3" s="157"/>
      <c r="KV3" s="157"/>
      <c r="KW3" s="157"/>
      <c r="KX3" s="157"/>
      <c r="KY3" s="157"/>
      <c r="KZ3" s="157"/>
      <c r="LA3" s="157"/>
      <c r="LB3" s="157"/>
      <c r="LC3" s="157"/>
      <c r="LD3" s="157"/>
      <c r="LE3" s="157"/>
      <c r="LF3" s="157"/>
      <c r="LG3" s="157"/>
      <c r="LH3" s="157"/>
      <c r="LI3" s="157"/>
      <c r="LJ3" s="157"/>
      <c r="LK3" s="157"/>
      <c r="LL3" s="157"/>
      <c r="LM3" s="157"/>
      <c r="LN3" s="157"/>
      <c r="LO3" s="157"/>
      <c r="LP3" s="157"/>
      <c r="LQ3" s="157"/>
      <c r="LR3" s="157"/>
      <c r="LS3" s="157"/>
      <c r="LT3" s="157"/>
      <c r="LU3" s="157"/>
      <c r="LV3" s="157"/>
      <c r="LW3" s="157"/>
      <c r="LX3" s="157"/>
      <c r="LY3" s="157"/>
      <c r="LZ3" s="157"/>
      <c r="MA3" s="157"/>
      <c r="MB3" s="157"/>
      <c r="MC3" s="157"/>
      <c r="MD3" s="157"/>
      <c r="ME3" s="157"/>
      <c r="MF3" s="157"/>
      <c r="MG3" s="157"/>
      <c r="MH3" s="157"/>
      <c r="MI3" s="157"/>
      <c r="MJ3" s="157"/>
      <c r="MK3" s="157"/>
      <c r="ML3" s="157"/>
      <c r="MM3" s="157"/>
      <c r="MN3" s="157"/>
      <c r="MO3" s="157"/>
      <c r="MP3" s="157"/>
      <c r="MQ3" s="157"/>
      <c r="MR3" s="157"/>
      <c r="MS3" s="157"/>
      <c r="MT3" s="157"/>
      <c r="MU3" s="157"/>
      <c r="MV3" s="157"/>
      <c r="MW3" s="157"/>
      <c r="MX3" s="157"/>
      <c r="MY3" s="157"/>
      <c r="MZ3" s="157"/>
      <c r="NA3" s="157"/>
      <c r="NB3" s="157"/>
      <c r="NC3" s="157"/>
      <c r="ND3" s="157"/>
      <c r="NE3" s="157"/>
      <c r="NF3" s="157"/>
      <c r="NG3" s="157"/>
      <c r="NH3" s="157"/>
      <c r="NI3" s="157"/>
      <c r="NJ3" s="157"/>
      <c r="NK3" s="157"/>
      <c r="NL3" s="157"/>
      <c r="NM3" s="157"/>
      <c r="NN3" s="157"/>
      <c r="NO3" s="157"/>
      <c r="NP3" s="157"/>
      <c r="NQ3" s="157"/>
      <c r="NR3" s="157"/>
      <c r="NS3" s="157"/>
      <c r="NT3" s="157"/>
      <c r="NU3" s="157"/>
      <c r="NV3" s="157"/>
      <c r="NW3" s="157"/>
      <c r="NX3" s="157"/>
    </row>
    <row r="4" spans="1:388" ht="9.75" customHeight="1" x14ac:dyDescent="0.15">
      <c r="A4" s="2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157"/>
      <c r="ED4" s="157"/>
      <c r="EE4" s="157"/>
      <c r="EF4" s="157"/>
      <c r="EG4" s="157"/>
      <c r="EH4" s="157"/>
      <c r="EI4" s="157"/>
      <c r="EJ4" s="157"/>
      <c r="EK4" s="157"/>
      <c r="EL4" s="157"/>
      <c r="EM4" s="157"/>
      <c r="EN4" s="157"/>
      <c r="EO4" s="157"/>
      <c r="EP4" s="157"/>
      <c r="EQ4" s="157"/>
      <c r="ER4" s="157"/>
      <c r="ES4" s="157"/>
      <c r="ET4" s="157"/>
      <c r="EU4" s="157"/>
      <c r="EV4" s="157"/>
      <c r="EW4" s="157"/>
      <c r="EX4" s="157"/>
      <c r="EY4" s="157"/>
      <c r="EZ4" s="157"/>
      <c r="FA4" s="157"/>
      <c r="FB4" s="157"/>
      <c r="FC4" s="157"/>
      <c r="FD4" s="157"/>
      <c r="FE4" s="157"/>
      <c r="FF4" s="157"/>
      <c r="FG4" s="157"/>
      <c r="FH4" s="157"/>
      <c r="FI4" s="157"/>
      <c r="FJ4" s="157"/>
      <c r="FK4" s="157"/>
      <c r="FL4" s="157"/>
      <c r="FM4" s="157"/>
      <c r="FN4" s="157"/>
      <c r="FO4" s="157"/>
      <c r="FP4" s="157"/>
      <c r="FQ4" s="157"/>
      <c r="FR4" s="157"/>
      <c r="FS4" s="157"/>
      <c r="FT4" s="157"/>
      <c r="FU4" s="157"/>
      <c r="FV4" s="157"/>
      <c r="FW4" s="157"/>
      <c r="FX4" s="157"/>
      <c r="FY4" s="157"/>
      <c r="FZ4" s="157"/>
      <c r="GA4" s="157"/>
      <c r="GB4" s="157"/>
      <c r="GC4" s="157"/>
      <c r="GD4" s="157"/>
      <c r="GE4" s="157"/>
      <c r="GF4" s="157"/>
      <c r="GG4" s="157"/>
      <c r="GH4" s="157"/>
      <c r="GI4" s="157"/>
      <c r="GJ4" s="157"/>
      <c r="GK4" s="157"/>
      <c r="GL4" s="157"/>
      <c r="GM4" s="157"/>
      <c r="GN4" s="157"/>
      <c r="GO4" s="157"/>
      <c r="GP4" s="157"/>
      <c r="GQ4" s="157"/>
      <c r="GR4" s="157"/>
      <c r="GS4" s="157"/>
      <c r="GT4" s="157"/>
      <c r="GU4" s="157"/>
      <c r="GV4" s="157"/>
      <c r="GW4" s="157"/>
      <c r="GX4" s="157"/>
      <c r="GY4" s="157"/>
      <c r="GZ4" s="157"/>
      <c r="HA4" s="157"/>
      <c r="HB4" s="157"/>
      <c r="HC4" s="157"/>
      <c r="HD4" s="157"/>
      <c r="HE4" s="157"/>
      <c r="HF4" s="157"/>
      <c r="HG4" s="157"/>
      <c r="HH4" s="157"/>
      <c r="HI4" s="157"/>
      <c r="HJ4" s="157"/>
      <c r="HK4" s="157"/>
      <c r="HL4" s="157"/>
      <c r="HM4" s="157"/>
      <c r="HN4" s="157"/>
      <c r="HO4" s="157"/>
      <c r="HP4" s="157"/>
      <c r="HQ4" s="157"/>
      <c r="HR4" s="157"/>
      <c r="HS4" s="157"/>
      <c r="HT4" s="157"/>
      <c r="HU4" s="157"/>
      <c r="HV4" s="157"/>
      <c r="HW4" s="157"/>
      <c r="HX4" s="157"/>
      <c r="HY4" s="157"/>
      <c r="HZ4" s="157"/>
      <c r="IA4" s="157"/>
      <c r="IB4" s="157"/>
      <c r="IC4" s="157"/>
      <c r="ID4" s="157"/>
      <c r="IE4" s="157"/>
      <c r="IF4" s="157"/>
      <c r="IG4" s="157"/>
      <c r="IH4" s="157"/>
      <c r="II4" s="157"/>
      <c r="IJ4" s="157"/>
      <c r="IK4" s="157"/>
      <c r="IL4" s="157"/>
      <c r="IM4" s="157"/>
      <c r="IN4" s="157"/>
      <c r="IO4" s="157"/>
      <c r="IP4" s="157"/>
      <c r="IQ4" s="157"/>
      <c r="IR4" s="157"/>
      <c r="IS4" s="157"/>
      <c r="IT4" s="157"/>
      <c r="IU4" s="157"/>
      <c r="IV4" s="157"/>
      <c r="IW4" s="157"/>
      <c r="IX4" s="157"/>
      <c r="IY4" s="157"/>
      <c r="IZ4" s="157"/>
      <c r="JA4" s="157"/>
      <c r="JB4" s="157"/>
      <c r="JC4" s="157"/>
      <c r="JD4" s="157"/>
      <c r="JE4" s="157"/>
      <c r="JF4" s="157"/>
      <c r="JG4" s="157"/>
      <c r="JH4" s="157"/>
      <c r="JI4" s="157"/>
      <c r="JJ4" s="157"/>
      <c r="JK4" s="157"/>
      <c r="JL4" s="157"/>
      <c r="JM4" s="157"/>
      <c r="JN4" s="157"/>
      <c r="JO4" s="157"/>
      <c r="JP4" s="157"/>
      <c r="JQ4" s="157"/>
      <c r="JR4" s="157"/>
      <c r="JS4" s="157"/>
      <c r="JT4" s="157"/>
      <c r="JU4" s="157"/>
      <c r="JV4" s="157"/>
      <c r="JW4" s="157"/>
      <c r="JX4" s="157"/>
      <c r="JY4" s="157"/>
      <c r="JZ4" s="157"/>
      <c r="KA4" s="157"/>
      <c r="KB4" s="157"/>
      <c r="KC4" s="157"/>
      <c r="KD4" s="157"/>
      <c r="KE4" s="157"/>
      <c r="KF4" s="157"/>
      <c r="KG4" s="157"/>
      <c r="KH4" s="157"/>
      <c r="KI4" s="157"/>
      <c r="KJ4" s="157"/>
      <c r="KK4" s="157"/>
      <c r="KL4" s="157"/>
      <c r="KM4" s="157"/>
      <c r="KN4" s="157"/>
      <c r="KO4" s="157"/>
      <c r="KP4" s="157"/>
      <c r="KQ4" s="157"/>
      <c r="KR4" s="157"/>
      <c r="KS4" s="157"/>
      <c r="KT4" s="157"/>
      <c r="KU4" s="157"/>
      <c r="KV4" s="157"/>
      <c r="KW4" s="157"/>
      <c r="KX4" s="157"/>
      <c r="KY4" s="157"/>
      <c r="KZ4" s="157"/>
      <c r="LA4" s="157"/>
      <c r="LB4" s="157"/>
      <c r="LC4" s="157"/>
      <c r="LD4" s="157"/>
      <c r="LE4" s="157"/>
      <c r="LF4" s="157"/>
      <c r="LG4" s="157"/>
      <c r="LH4" s="157"/>
      <c r="LI4" s="157"/>
      <c r="LJ4" s="157"/>
      <c r="LK4" s="157"/>
      <c r="LL4" s="157"/>
      <c r="LM4" s="157"/>
      <c r="LN4" s="157"/>
      <c r="LO4" s="157"/>
      <c r="LP4" s="157"/>
      <c r="LQ4" s="157"/>
      <c r="LR4" s="157"/>
      <c r="LS4" s="157"/>
      <c r="LT4" s="157"/>
      <c r="LU4" s="157"/>
      <c r="LV4" s="157"/>
      <c r="LW4" s="157"/>
      <c r="LX4" s="157"/>
      <c r="LY4" s="157"/>
      <c r="LZ4" s="157"/>
      <c r="MA4" s="157"/>
      <c r="MB4" s="157"/>
      <c r="MC4" s="157"/>
      <c r="MD4" s="157"/>
      <c r="ME4" s="157"/>
      <c r="MF4" s="157"/>
      <c r="MG4" s="157"/>
      <c r="MH4" s="157"/>
      <c r="MI4" s="157"/>
      <c r="MJ4" s="157"/>
      <c r="MK4" s="157"/>
      <c r="ML4" s="157"/>
      <c r="MM4" s="157"/>
      <c r="MN4" s="157"/>
      <c r="MO4" s="157"/>
      <c r="MP4" s="157"/>
      <c r="MQ4" s="157"/>
      <c r="MR4" s="157"/>
      <c r="MS4" s="157"/>
      <c r="MT4" s="157"/>
      <c r="MU4" s="157"/>
      <c r="MV4" s="157"/>
      <c r="MW4" s="157"/>
      <c r="MX4" s="157"/>
      <c r="MY4" s="157"/>
      <c r="MZ4" s="157"/>
      <c r="NA4" s="157"/>
      <c r="NB4" s="157"/>
      <c r="NC4" s="157"/>
      <c r="ND4" s="157"/>
      <c r="NE4" s="157"/>
      <c r="NF4" s="157"/>
      <c r="NG4" s="157"/>
      <c r="NH4" s="157"/>
      <c r="NI4" s="157"/>
      <c r="NJ4" s="157"/>
      <c r="NK4" s="157"/>
      <c r="NL4" s="157"/>
      <c r="NM4" s="157"/>
      <c r="NN4" s="157"/>
      <c r="NO4" s="157"/>
      <c r="NP4" s="157"/>
      <c r="NQ4" s="157"/>
      <c r="NR4" s="157"/>
      <c r="NS4" s="157"/>
      <c r="NT4" s="157"/>
      <c r="NU4" s="157"/>
      <c r="NV4" s="157"/>
      <c r="NW4" s="157"/>
      <c r="NX4" s="157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158" t="str">
        <f>データ!H6</f>
        <v>静岡県袋井市　聖隷袋井市民病院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8"/>
      <c r="EO6" s="158"/>
      <c r="EP6" s="158"/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8"/>
      <c r="FB6" s="158"/>
      <c r="FC6" s="158"/>
      <c r="FD6" s="158"/>
      <c r="FE6" s="158"/>
      <c r="FF6" s="158"/>
      <c r="FG6" s="158"/>
      <c r="FH6" s="158"/>
      <c r="FI6" s="158"/>
      <c r="FJ6" s="158"/>
      <c r="FK6" s="158"/>
      <c r="FL6" s="158"/>
      <c r="FM6" s="158"/>
      <c r="FN6" s="158"/>
      <c r="FO6" s="158"/>
      <c r="FP6" s="158"/>
      <c r="FQ6" s="158"/>
      <c r="FR6" s="158"/>
      <c r="FS6" s="158"/>
      <c r="FT6" s="158"/>
      <c r="FU6" s="158"/>
      <c r="FV6" s="158"/>
      <c r="FW6" s="158"/>
      <c r="FX6" s="158"/>
      <c r="FY6" s="158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150" t="s">
        <v>1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2"/>
      <c r="AU7" s="150" t="s">
        <v>2</v>
      </c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2"/>
      <c r="CN7" s="150" t="s">
        <v>3</v>
      </c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F7" s="151"/>
      <c r="DG7" s="151"/>
      <c r="DH7" s="151"/>
      <c r="DI7" s="151"/>
      <c r="DJ7" s="151"/>
      <c r="DK7" s="151"/>
      <c r="DL7" s="151"/>
      <c r="DM7" s="151"/>
      <c r="DN7" s="151"/>
      <c r="DO7" s="151"/>
      <c r="DP7" s="151"/>
      <c r="DQ7" s="151"/>
      <c r="DR7" s="151"/>
      <c r="DS7" s="151"/>
      <c r="DT7" s="151"/>
      <c r="DU7" s="151"/>
      <c r="DV7" s="151"/>
      <c r="DW7" s="151"/>
      <c r="DX7" s="151"/>
      <c r="DY7" s="151"/>
      <c r="DZ7" s="151"/>
      <c r="EA7" s="151"/>
      <c r="EB7" s="151"/>
      <c r="EC7" s="151"/>
      <c r="ED7" s="151"/>
      <c r="EE7" s="151"/>
      <c r="EF7" s="152"/>
      <c r="EG7" s="150" t="s">
        <v>4</v>
      </c>
      <c r="EH7" s="151"/>
      <c r="EI7" s="151"/>
      <c r="EJ7" s="151"/>
      <c r="EK7" s="151"/>
      <c r="EL7" s="151"/>
      <c r="EM7" s="151"/>
      <c r="EN7" s="151"/>
      <c r="EO7" s="151"/>
      <c r="EP7" s="151"/>
      <c r="EQ7" s="151"/>
      <c r="ER7" s="151"/>
      <c r="ES7" s="151"/>
      <c r="ET7" s="151"/>
      <c r="EU7" s="151"/>
      <c r="EV7" s="151"/>
      <c r="EW7" s="151"/>
      <c r="EX7" s="151"/>
      <c r="EY7" s="151"/>
      <c r="EZ7" s="151"/>
      <c r="FA7" s="151"/>
      <c r="FB7" s="151"/>
      <c r="FC7" s="151"/>
      <c r="FD7" s="151"/>
      <c r="FE7" s="151"/>
      <c r="FF7" s="151"/>
      <c r="FG7" s="151"/>
      <c r="FH7" s="151"/>
      <c r="FI7" s="151"/>
      <c r="FJ7" s="151"/>
      <c r="FK7" s="151"/>
      <c r="FL7" s="151"/>
      <c r="FM7" s="151"/>
      <c r="FN7" s="151"/>
      <c r="FO7" s="151"/>
      <c r="FP7" s="151"/>
      <c r="FQ7" s="151"/>
      <c r="FR7" s="151"/>
      <c r="FS7" s="151"/>
      <c r="FT7" s="151"/>
      <c r="FU7" s="151"/>
      <c r="FV7" s="151"/>
      <c r="FW7" s="151"/>
      <c r="FX7" s="151"/>
      <c r="FY7" s="152"/>
      <c r="FZ7" s="150" t="s">
        <v>5</v>
      </c>
      <c r="GA7" s="151"/>
      <c r="GB7" s="151"/>
      <c r="GC7" s="151"/>
      <c r="GD7" s="151"/>
      <c r="GE7" s="151"/>
      <c r="GF7" s="151"/>
      <c r="GG7" s="151"/>
      <c r="GH7" s="151"/>
      <c r="GI7" s="151"/>
      <c r="GJ7" s="151"/>
      <c r="GK7" s="151"/>
      <c r="GL7" s="151"/>
      <c r="GM7" s="151"/>
      <c r="GN7" s="151"/>
      <c r="GO7" s="151"/>
      <c r="GP7" s="151"/>
      <c r="GQ7" s="151"/>
      <c r="GR7" s="151"/>
      <c r="GS7" s="151"/>
      <c r="GT7" s="151"/>
      <c r="GU7" s="151"/>
      <c r="GV7" s="151"/>
      <c r="GW7" s="151"/>
      <c r="GX7" s="151"/>
      <c r="GY7" s="151"/>
      <c r="GZ7" s="151"/>
      <c r="HA7" s="151"/>
      <c r="HB7" s="151"/>
      <c r="HC7" s="151"/>
      <c r="HD7" s="151"/>
      <c r="HE7" s="151"/>
      <c r="HF7" s="151"/>
      <c r="HG7" s="151"/>
      <c r="HH7" s="151"/>
      <c r="HI7" s="151"/>
      <c r="HJ7" s="151"/>
      <c r="HK7" s="151"/>
      <c r="HL7" s="151"/>
      <c r="HM7" s="151"/>
      <c r="HN7" s="151"/>
      <c r="HO7" s="151"/>
      <c r="HP7" s="151"/>
      <c r="HQ7" s="151"/>
      <c r="HR7" s="152"/>
      <c r="ID7" s="150" t="s">
        <v>6</v>
      </c>
      <c r="IE7" s="151"/>
      <c r="IF7" s="151"/>
      <c r="IG7" s="151"/>
      <c r="IH7" s="151"/>
      <c r="II7" s="151"/>
      <c r="IJ7" s="151"/>
      <c r="IK7" s="151"/>
      <c r="IL7" s="151"/>
      <c r="IM7" s="151"/>
      <c r="IN7" s="151"/>
      <c r="IO7" s="151"/>
      <c r="IP7" s="151"/>
      <c r="IQ7" s="151"/>
      <c r="IR7" s="151"/>
      <c r="IS7" s="151"/>
      <c r="IT7" s="151"/>
      <c r="IU7" s="151"/>
      <c r="IV7" s="151"/>
      <c r="IW7" s="151"/>
      <c r="IX7" s="151"/>
      <c r="IY7" s="151"/>
      <c r="IZ7" s="151"/>
      <c r="JA7" s="151"/>
      <c r="JB7" s="151"/>
      <c r="JC7" s="151"/>
      <c r="JD7" s="151"/>
      <c r="JE7" s="151"/>
      <c r="JF7" s="151"/>
      <c r="JG7" s="151"/>
      <c r="JH7" s="151"/>
      <c r="JI7" s="151"/>
      <c r="JJ7" s="151"/>
      <c r="JK7" s="151"/>
      <c r="JL7" s="151"/>
      <c r="JM7" s="151"/>
      <c r="JN7" s="151"/>
      <c r="JO7" s="151"/>
      <c r="JP7" s="151"/>
      <c r="JQ7" s="151"/>
      <c r="JR7" s="151"/>
      <c r="JS7" s="151"/>
      <c r="JT7" s="151"/>
      <c r="JU7" s="151"/>
      <c r="JV7" s="152"/>
      <c r="JW7" s="150" t="s">
        <v>7</v>
      </c>
      <c r="JX7" s="151"/>
      <c r="JY7" s="151"/>
      <c r="JZ7" s="151"/>
      <c r="KA7" s="151"/>
      <c r="KB7" s="151"/>
      <c r="KC7" s="151"/>
      <c r="KD7" s="151"/>
      <c r="KE7" s="151"/>
      <c r="KF7" s="151"/>
      <c r="KG7" s="151"/>
      <c r="KH7" s="151"/>
      <c r="KI7" s="151"/>
      <c r="KJ7" s="151"/>
      <c r="KK7" s="151"/>
      <c r="KL7" s="151"/>
      <c r="KM7" s="151"/>
      <c r="KN7" s="151"/>
      <c r="KO7" s="151"/>
      <c r="KP7" s="151"/>
      <c r="KQ7" s="151"/>
      <c r="KR7" s="151"/>
      <c r="KS7" s="151"/>
      <c r="KT7" s="151"/>
      <c r="KU7" s="151"/>
      <c r="KV7" s="151"/>
      <c r="KW7" s="151"/>
      <c r="KX7" s="151"/>
      <c r="KY7" s="151"/>
      <c r="KZ7" s="151"/>
      <c r="LA7" s="151"/>
      <c r="LB7" s="151"/>
      <c r="LC7" s="151"/>
      <c r="LD7" s="151"/>
      <c r="LE7" s="151"/>
      <c r="LF7" s="151"/>
      <c r="LG7" s="151"/>
      <c r="LH7" s="151"/>
      <c r="LI7" s="151"/>
      <c r="LJ7" s="151"/>
      <c r="LK7" s="151"/>
      <c r="LL7" s="151"/>
      <c r="LM7" s="151"/>
      <c r="LN7" s="151"/>
      <c r="LO7" s="152"/>
      <c r="LP7" s="150" t="s">
        <v>8</v>
      </c>
      <c r="LQ7" s="151"/>
      <c r="LR7" s="151"/>
      <c r="LS7" s="151"/>
      <c r="LT7" s="151"/>
      <c r="LU7" s="151"/>
      <c r="LV7" s="151"/>
      <c r="LW7" s="151"/>
      <c r="LX7" s="151"/>
      <c r="LY7" s="151"/>
      <c r="LZ7" s="151"/>
      <c r="MA7" s="151"/>
      <c r="MB7" s="151"/>
      <c r="MC7" s="151"/>
      <c r="MD7" s="151"/>
      <c r="ME7" s="151"/>
      <c r="MF7" s="151"/>
      <c r="MG7" s="151"/>
      <c r="MH7" s="151"/>
      <c r="MI7" s="151"/>
      <c r="MJ7" s="151"/>
      <c r="MK7" s="151"/>
      <c r="ML7" s="151"/>
      <c r="MM7" s="151"/>
      <c r="MN7" s="151"/>
      <c r="MO7" s="151"/>
      <c r="MP7" s="151"/>
      <c r="MQ7" s="151"/>
      <c r="MR7" s="151"/>
      <c r="MS7" s="151"/>
      <c r="MT7" s="151"/>
      <c r="MU7" s="151"/>
      <c r="MV7" s="151"/>
      <c r="MW7" s="151"/>
      <c r="MX7" s="151"/>
      <c r="MY7" s="151"/>
      <c r="MZ7" s="151"/>
      <c r="NA7" s="151"/>
      <c r="NB7" s="151"/>
      <c r="NC7" s="151"/>
      <c r="ND7" s="151"/>
      <c r="NE7" s="151"/>
      <c r="NF7" s="151"/>
      <c r="NG7" s="151"/>
      <c r="NH7" s="152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15">
      <c r="A8" s="2"/>
      <c r="B8" s="145" t="str">
        <f>データ!K6</f>
        <v>当然財務</v>
      </c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7"/>
      <c r="AU8" s="145" t="str">
        <f>データ!L6</f>
        <v>病院事業</v>
      </c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7"/>
      <c r="CN8" s="145" t="str">
        <f>データ!M6</f>
        <v>一般病院</v>
      </c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7"/>
      <c r="EG8" s="145" t="str">
        <f>データ!N6</f>
        <v>100床以上～200床未満</v>
      </c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146"/>
      <c r="EU8" s="146"/>
      <c r="EV8" s="146"/>
      <c r="EW8" s="146"/>
      <c r="EX8" s="146"/>
      <c r="EY8" s="146"/>
      <c r="EZ8" s="146"/>
      <c r="FA8" s="146"/>
      <c r="FB8" s="146"/>
      <c r="FC8" s="146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  <c r="FT8" s="146"/>
      <c r="FU8" s="146"/>
      <c r="FV8" s="146"/>
      <c r="FW8" s="146"/>
      <c r="FX8" s="146"/>
      <c r="FY8" s="147"/>
      <c r="FZ8" s="145" t="str">
        <f>データ!O7</f>
        <v>非設置</v>
      </c>
      <c r="GA8" s="146"/>
      <c r="GB8" s="146"/>
      <c r="GC8" s="146"/>
      <c r="GD8" s="146"/>
      <c r="GE8" s="146"/>
      <c r="GF8" s="146"/>
      <c r="GG8" s="146"/>
      <c r="GH8" s="146"/>
      <c r="GI8" s="146"/>
      <c r="GJ8" s="146"/>
      <c r="GK8" s="146"/>
      <c r="GL8" s="146"/>
      <c r="GM8" s="146"/>
      <c r="GN8" s="146"/>
      <c r="GO8" s="146"/>
      <c r="GP8" s="146"/>
      <c r="GQ8" s="146"/>
      <c r="GR8" s="146"/>
      <c r="GS8" s="146"/>
      <c r="GT8" s="146"/>
      <c r="GU8" s="146"/>
      <c r="GV8" s="146"/>
      <c r="GW8" s="146"/>
      <c r="GX8" s="146"/>
      <c r="GY8" s="146"/>
      <c r="GZ8" s="146"/>
      <c r="HA8" s="146"/>
      <c r="HB8" s="146"/>
      <c r="HC8" s="146"/>
      <c r="HD8" s="146"/>
      <c r="HE8" s="146"/>
      <c r="HF8" s="146"/>
      <c r="HG8" s="146"/>
      <c r="HH8" s="146"/>
      <c r="HI8" s="146"/>
      <c r="HJ8" s="146"/>
      <c r="HK8" s="146"/>
      <c r="HL8" s="146"/>
      <c r="HM8" s="146"/>
      <c r="HN8" s="146"/>
      <c r="HO8" s="146"/>
      <c r="HP8" s="146"/>
      <c r="HQ8" s="146"/>
      <c r="HR8" s="147"/>
      <c r="ID8" s="134">
        <f>データ!Y6</f>
        <v>100</v>
      </c>
      <c r="IE8" s="135"/>
      <c r="IF8" s="135"/>
      <c r="IG8" s="135"/>
      <c r="IH8" s="135"/>
      <c r="II8" s="135"/>
      <c r="IJ8" s="135"/>
      <c r="IK8" s="135"/>
      <c r="IL8" s="135"/>
      <c r="IM8" s="135"/>
      <c r="IN8" s="135"/>
      <c r="IO8" s="135"/>
      <c r="IP8" s="135"/>
      <c r="IQ8" s="135"/>
      <c r="IR8" s="135"/>
      <c r="IS8" s="135"/>
      <c r="IT8" s="135"/>
      <c r="IU8" s="135"/>
      <c r="IV8" s="135"/>
      <c r="IW8" s="135"/>
      <c r="IX8" s="135"/>
      <c r="IY8" s="135"/>
      <c r="IZ8" s="135"/>
      <c r="JA8" s="135"/>
      <c r="JB8" s="135"/>
      <c r="JC8" s="135"/>
      <c r="JD8" s="135"/>
      <c r="JE8" s="135"/>
      <c r="JF8" s="135"/>
      <c r="JG8" s="135"/>
      <c r="JH8" s="135"/>
      <c r="JI8" s="135"/>
      <c r="JJ8" s="135"/>
      <c r="JK8" s="135"/>
      <c r="JL8" s="135"/>
      <c r="JM8" s="135"/>
      <c r="JN8" s="135"/>
      <c r="JO8" s="135"/>
      <c r="JP8" s="135"/>
      <c r="JQ8" s="135"/>
      <c r="JR8" s="135"/>
      <c r="JS8" s="135"/>
      <c r="JT8" s="135"/>
      <c r="JU8" s="135"/>
      <c r="JV8" s="136"/>
      <c r="JW8" s="134">
        <f>データ!Z6</f>
        <v>50</v>
      </c>
      <c r="JX8" s="135"/>
      <c r="JY8" s="135"/>
      <c r="JZ8" s="135"/>
      <c r="KA8" s="135"/>
      <c r="KB8" s="135"/>
      <c r="KC8" s="135"/>
      <c r="KD8" s="135"/>
      <c r="KE8" s="135"/>
      <c r="KF8" s="135"/>
      <c r="KG8" s="135"/>
      <c r="KH8" s="135"/>
      <c r="KI8" s="135"/>
      <c r="KJ8" s="135"/>
      <c r="KK8" s="135"/>
      <c r="KL8" s="135"/>
      <c r="KM8" s="135"/>
      <c r="KN8" s="135"/>
      <c r="KO8" s="135"/>
      <c r="KP8" s="135"/>
      <c r="KQ8" s="135"/>
      <c r="KR8" s="135"/>
      <c r="KS8" s="135"/>
      <c r="KT8" s="135"/>
      <c r="KU8" s="135"/>
      <c r="KV8" s="135"/>
      <c r="KW8" s="135"/>
      <c r="KX8" s="135"/>
      <c r="KY8" s="135"/>
      <c r="KZ8" s="135"/>
      <c r="LA8" s="135"/>
      <c r="LB8" s="135"/>
      <c r="LC8" s="135"/>
      <c r="LD8" s="135"/>
      <c r="LE8" s="135"/>
      <c r="LF8" s="135"/>
      <c r="LG8" s="135"/>
      <c r="LH8" s="135"/>
      <c r="LI8" s="135"/>
      <c r="LJ8" s="135"/>
      <c r="LK8" s="135"/>
      <c r="LL8" s="135"/>
      <c r="LM8" s="135"/>
      <c r="LN8" s="135"/>
      <c r="LO8" s="136"/>
      <c r="LP8" s="134" t="str">
        <f>データ!AA6</f>
        <v>-</v>
      </c>
      <c r="LQ8" s="135"/>
      <c r="LR8" s="135"/>
      <c r="LS8" s="135"/>
      <c r="LT8" s="135"/>
      <c r="LU8" s="135"/>
      <c r="LV8" s="135"/>
      <c r="LW8" s="135"/>
      <c r="LX8" s="135"/>
      <c r="LY8" s="135"/>
      <c r="LZ8" s="135"/>
      <c r="MA8" s="135"/>
      <c r="MB8" s="135"/>
      <c r="MC8" s="135"/>
      <c r="MD8" s="135"/>
      <c r="ME8" s="135"/>
      <c r="MF8" s="135"/>
      <c r="MG8" s="135"/>
      <c r="MH8" s="135"/>
      <c r="MI8" s="135"/>
      <c r="MJ8" s="135"/>
      <c r="MK8" s="135"/>
      <c r="ML8" s="135"/>
      <c r="MM8" s="135"/>
      <c r="MN8" s="135"/>
      <c r="MO8" s="135"/>
      <c r="MP8" s="135"/>
      <c r="MQ8" s="135"/>
      <c r="MR8" s="135"/>
      <c r="MS8" s="135"/>
      <c r="MT8" s="135"/>
      <c r="MU8" s="135"/>
      <c r="MV8" s="135"/>
      <c r="MW8" s="135"/>
      <c r="MX8" s="135"/>
      <c r="MY8" s="135"/>
      <c r="MZ8" s="135"/>
      <c r="NA8" s="135"/>
      <c r="NB8" s="135"/>
      <c r="NC8" s="135"/>
      <c r="ND8" s="135"/>
      <c r="NE8" s="135"/>
      <c r="NF8" s="135"/>
      <c r="NG8" s="135"/>
      <c r="NH8" s="136"/>
      <c r="NI8" s="3"/>
      <c r="NJ8" s="155" t="s">
        <v>10</v>
      </c>
      <c r="NK8" s="156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15">
      <c r="A9" s="2"/>
      <c r="B9" s="150" t="s">
        <v>12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2"/>
      <c r="AU9" s="150" t="s">
        <v>13</v>
      </c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2"/>
      <c r="CN9" s="150" t="s">
        <v>14</v>
      </c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F9" s="151"/>
      <c r="DG9" s="151"/>
      <c r="DH9" s="151"/>
      <c r="DI9" s="151"/>
      <c r="DJ9" s="151"/>
      <c r="DK9" s="151"/>
      <c r="DL9" s="151"/>
      <c r="DM9" s="151"/>
      <c r="DN9" s="151"/>
      <c r="DO9" s="151"/>
      <c r="DP9" s="151"/>
      <c r="DQ9" s="151"/>
      <c r="DR9" s="151"/>
      <c r="DS9" s="151"/>
      <c r="DT9" s="151"/>
      <c r="DU9" s="151"/>
      <c r="DV9" s="151"/>
      <c r="DW9" s="151"/>
      <c r="DX9" s="151"/>
      <c r="DY9" s="151"/>
      <c r="DZ9" s="151"/>
      <c r="EA9" s="151"/>
      <c r="EB9" s="151"/>
      <c r="EC9" s="151"/>
      <c r="ED9" s="151"/>
      <c r="EE9" s="151"/>
      <c r="EF9" s="152"/>
      <c r="EG9" s="150" t="s">
        <v>15</v>
      </c>
      <c r="EH9" s="151"/>
      <c r="EI9" s="151"/>
      <c r="EJ9" s="151"/>
      <c r="EK9" s="151"/>
      <c r="EL9" s="151"/>
      <c r="EM9" s="151"/>
      <c r="EN9" s="151"/>
      <c r="EO9" s="151"/>
      <c r="EP9" s="151"/>
      <c r="EQ9" s="151"/>
      <c r="ER9" s="151"/>
      <c r="ES9" s="151"/>
      <c r="ET9" s="151"/>
      <c r="EU9" s="151"/>
      <c r="EV9" s="151"/>
      <c r="EW9" s="151"/>
      <c r="EX9" s="151"/>
      <c r="EY9" s="151"/>
      <c r="EZ9" s="151"/>
      <c r="FA9" s="151"/>
      <c r="FB9" s="151"/>
      <c r="FC9" s="151"/>
      <c r="FD9" s="151"/>
      <c r="FE9" s="151"/>
      <c r="FF9" s="151"/>
      <c r="FG9" s="151"/>
      <c r="FH9" s="151"/>
      <c r="FI9" s="151"/>
      <c r="FJ9" s="151"/>
      <c r="FK9" s="151"/>
      <c r="FL9" s="151"/>
      <c r="FM9" s="151"/>
      <c r="FN9" s="151"/>
      <c r="FO9" s="151"/>
      <c r="FP9" s="151"/>
      <c r="FQ9" s="151"/>
      <c r="FR9" s="151"/>
      <c r="FS9" s="151"/>
      <c r="FT9" s="151"/>
      <c r="FU9" s="151"/>
      <c r="FV9" s="151"/>
      <c r="FW9" s="151"/>
      <c r="FX9" s="151"/>
      <c r="FY9" s="152"/>
      <c r="FZ9" s="150" t="s">
        <v>16</v>
      </c>
      <c r="GA9" s="151"/>
      <c r="GB9" s="151"/>
      <c r="GC9" s="151"/>
      <c r="GD9" s="151"/>
      <c r="GE9" s="151"/>
      <c r="GF9" s="151"/>
      <c r="GG9" s="151"/>
      <c r="GH9" s="151"/>
      <c r="GI9" s="151"/>
      <c r="GJ9" s="151"/>
      <c r="GK9" s="151"/>
      <c r="GL9" s="151"/>
      <c r="GM9" s="151"/>
      <c r="GN9" s="151"/>
      <c r="GO9" s="151"/>
      <c r="GP9" s="151"/>
      <c r="GQ9" s="151"/>
      <c r="GR9" s="151"/>
      <c r="GS9" s="151"/>
      <c r="GT9" s="151"/>
      <c r="GU9" s="151"/>
      <c r="GV9" s="151"/>
      <c r="GW9" s="151"/>
      <c r="GX9" s="151"/>
      <c r="GY9" s="151"/>
      <c r="GZ9" s="151"/>
      <c r="HA9" s="151"/>
      <c r="HB9" s="151"/>
      <c r="HC9" s="151"/>
      <c r="HD9" s="151"/>
      <c r="HE9" s="151"/>
      <c r="HF9" s="151"/>
      <c r="HG9" s="151"/>
      <c r="HH9" s="151"/>
      <c r="HI9" s="151"/>
      <c r="HJ9" s="151"/>
      <c r="HK9" s="151"/>
      <c r="HL9" s="151"/>
      <c r="HM9" s="151"/>
      <c r="HN9" s="151"/>
      <c r="HO9" s="151"/>
      <c r="HP9" s="151"/>
      <c r="HQ9" s="151"/>
      <c r="HR9" s="152"/>
      <c r="ID9" s="150" t="s">
        <v>17</v>
      </c>
      <c r="IE9" s="151"/>
      <c r="IF9" s="151"/>
      <c r="IG9" s="151"/>
      <c r="IH9" s="151"/>
      <c r="II9" s="151"/>
      <c r="IJ9" s="151"/>
      <c r="IK9" s="151"/>
      <c r="IL9" s="151"/>
      <c r="IM9" s="151"/>
      <c r="IN9" s="151"/>
      <c r="IO9" s="151"/>
      <c r="IP9" s="151"/>
      <c r="IQ9" s="151"/>
      <c r="IR9" s="151"/>
      <c r="IS9" s="151"/>
      <c r="IT9" s="151"/>
      <c r="IU9" s="151"/>
      <c r="IV9" s="151"/>
      <c r="IW9" s="151"/>
      <c r="IX9" s="151"/>
      <c r="IY9" s="151"/>
      <c r="IZ9" s="151"/>
      <c r="JA9" s="151"/>
      <c r="JB9" s="151"/>
      <c r="JC9" s="151"/>
      <c r="JD9" s="151"/>
      <c r="JE9" s="151"/>
      <c r="JF9" s="151"/>
      <c r="JG9" s="151"/>
      <c r="JH9" s="151"/>
      <c r="JI9" s="151"/>
      <c r="JJ9" s="151"/>
      <c r="JK9" s="151"/>
      <c r="JL9" s="151"/>
      <c r="JM9" s="151"/>
      <c r="JN9" s="151"/>
      <c r="JO9" s="151"/>
      <c r="JP9" s="151"/>
      <c r="JQ9" s="151"/>
      <c r="JR9" s="151"/>
      <c r="JS9" s="151"/>
      <c r="JT9" s="151"/>
      <c r="JU9" s="151"/>
      <c r="JV9" s="152"/>
      <c r="JW9" s="150" t="s">
        <v>18</v>
      </c>
      <c r="JX9" s="151"/>
      <c r="JY9" s="151"/>
      <c r="JZ9" s="151"/>
      <c r="KA9" s="151"/>
      <c r="KB9" s="151"/>
      <c r="KC9" s="151"/>
      <c r="KD9" s="151"/>
      <c r="KE9" s="151"/>
      <c r="KF9" s="151"/>
      <c r="KG9" s="151"/>
      <c r="KH9" s="151"/>
      <c r="KI9" s="151"/>
      <c r="KJ9" s="151"/>
      <c r="KK9" s="151"/>
      <c r="KL9" s="151"/>
      <c r="KM9" s="151"/>
      <c r="KN9" s="151"/>
      <c r="KO9" s="151"/>
      <c r="KP9" s="151"/>
      <c r="KQ9" s="151"/>
      <c r="KR9" s="151"/>
      <c r="KS9" s="151"/>
      <c r="KT9" s="151"/>
      <c r="KU9" s="151"/>
      <c r="KV9" s="151"/>
      <c r="KW9" s="151"/>
      <c r="KX9" s="151"/>
      <c r="KY9" s="151"/>
      <c r="KZ9" s="151"/>
      <c r="LA9" s="151"/>
      <c r="LB9" s="151"/>
      <c r="LC9" s="151"/>
      <c r="LD9" s="151"/>
      <c r="LE9" s="151"/>
      <c r="LF9" s="151"/>
      <c r="LG9" s="151"/>
      <c r="LH9" s="151"/>
      <c r="LI9" s="151"/>
      <c r="LJ9" s="151"/>
      <c r="LK9" s="151"/>
      <c r="LL9" s="151"/>
      <c r="LM9" s="151"/>
      <c r="LN9" s="151"/>
      <c r="LO9" s="152"/>
      <c r="LP9" s="150" t="s">
        <v>19</v>
      </c>
      <c r="LQ9" s="151"/>
      <c r="LR9" s="151"/>
      <c r="LS9" s="151"/>
      <c r="LT9" s="151"/>
      <c r="LU9" s="151"/>
      <c r="LV9" s="151"/>
      <c r="LW9" s="151"/>
      <c r="LX9" s="151"/>
      <c r="LY9" s="151"/>
      <c r="LZ9" s="151"/>
      <c r="MA9" s="151"/>
      <c r="MB9" s="151"/>
      <c r="MC9" s="151"/>
      <c r="MD9" s="151"/>
      <c r="ME9" s="151"/>
      <c r="MF9" s="151"/>
      <c r="MG9" s="151"/>
      <c r="MH9" s="151"/>
      <c r="MI9" s="151"/>
      <c r="MJ9" s="151"/>
      <c r="MK9" s="151"/>
      <c r="ML9" s="151"/>
      <c r="MM9" s="151"/>
      <c r="MN9" s="151"/>
      <c r="MO9" s="151"/>
      <c r="MP9" s="151"/>
      <c r="MQ9" s="151"/>
      <c r="MR9" s="151"/>
      <c r="MS9" s="151"/>
      <c r="MT9" s="151"/>
      <c r="MU9" s="151"/>
      <c r="MV9" s="151"/>
      <c r="MW9" s="151"/>
      <c r="MX9" s="151"/>
      <c r="MY9" s="151"/>
      <c r="MZ9" s="151"/>
      <c r="NA9" s="151"/>
      <c r="NB9" s="151"/>
      <c r="NC9" s="151"/>
      <c r="ND9" s="151"/>
      <c r="NE9" s="151"/>
      <c r="NF9" s="151"/>
      <c r="NG9" s="151"/>
      <c r="NH9" s="152"/>
      <c r="NI9" s="3"/>
      <c r="NJ9" s="153" t="s">
        <v>20</v>
      </c>
      <c r="NK9" s="154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15">
      <c r="A10" s="2"/>
      <c r="B10" s="145" t="str">
        <f>データ!P6</f>
        <v>指定管理者(代行制)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7"/>
      <c r="AU10" s="134">
        <f>データ!Q6</f>
        <v>4</v>
      </c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6"/>
      <c r="CN10" s="145" t="str">
        <f>データ!R6</f>
        <v>-</v>
      </c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7"/>
      <c r="EG10" s="145" t="str">
        <f>データ!S6</f>
        <v>訓</v>
      </c>
      <c r="EH10" s="146"/>
      <c r="EI10" s="146"/>
      <c r="EJ10" s="146"/>
      <c r="EK10" s="146"/>
      <c r="EL10" s="146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  <c r="EW10" s="146"/>
      <c r="EX10" s="146"/>
      <c r="EY10" s="146"/>
      <c r="EZ10" s="146"/>
      <c r="FA10" s="146"/>
      <c r="FB10" s="146"/>
      <c r="FC10" s="146"/>
      <c r="FD10" s="146"/>
      <c r="FE10" s="146"/>
      <c r="FF10" s="146"/>
      <c r="FG10" s="146"/>
      <c r="FH10" s="146"/>
      <c r="FI10" s="146"/>
      <c r="FJ10" s="146"/>
      <c r="FK10" s="146"/>
      <c r="FL10" s="146"/>
      <c r="FM10" s="146"/>
      <c r="FN10" s="146"/>
      <c r="FO10" s="146"/>
      <c r="FP10" s="146"/>
      <c r="FQ10" s="146"/>
      <c r="FR10" s="146"/>
      <c r="FS10" s="146"/>
      <c r="FT10" s="146"/>
      <c r="FU10" s="146"/>
      <c r="FV10" s="146"/>
      <c r="FW10" s="146"/>
      <c r="FX10" s="146"/>
      <c r="FY10" s="147"/>
      <c r="FZ10" s="145" t="str">
        <f>データ!T6</f>
        <v>-</v>
      </c>
      <c r="GA10" s="146"/>
      <c r="GB10" s="146"/>
      <c r="GC10" s="146"/>
      <c r="GD10" s="146"/>
      <c r="GE10" s="146"/>
      <c r="GF10" s="146"/>
      <c r="GG10" s="146"/>
      <c r="GH10" s="146"/>
      <c r="GI10" s="146"/>
      <c r="GJ10" s="146"/>
      <c r="GK10" s="146"/>
      <c r="GL10" s="146"/>
      <c r="GM10" s="146"/>
      <c r="GN10" s="146"/>
      <c r="GO10" s="146"/>
      <c r="GP10" s="146"/>
      <c r="GQ10" s="146"/>
      <c r="GR10" s="146"/>
      <c r="GS10" s="146"/>
      <c r="GT10" s="146"/>
      <c r="GU10" s="146"/>
      <c r="GV10" s="146"/>
      <c r="GW10" s="146"/>
      <c r="GX10" s="146"/>
      <c r="GY10" s="146"/>
      <c r="GZ10" s="146"/>
      <c r="HA10" s="146"/>
      <c r="HB10" s="146"/>
      <c r="HC10" s="146"/>
      <c r="HD10" s="146"/>
      <c r="HE10" s="146"/>
      <c r="HF10" s="146"/>
      <c r="HG10" s="146"/>
      <c r="HH10" s="146"/>
      <c r="HI10" s="146"/>
      <c r="HJ10" s="146"/>
      <c r="HK10" s="146"/>
      <c r="HL10" s="146"/>
      <c r="HM10" s="146"/>
      <c r="HN10" s="146"/>
      <c r="HO10" s="146"/>
      <c r="HP10" s="146"/>
      <c r="HQ10" s="146"/>
      <c r="HR10" s="147"/>
      <c r="ID10" s="134" t="str">
        <f>データ!AB6</f>
        <v>-</v>
      </c>
      <c r="IE10" s="135"/>
      <c r="IF10" s="135"/>
      <c r="IG10" s="135"/>
      <c r="IH10" s="135"/>
      <c r="II10" s="135"/>
      <c r="IJ10" s="135"/>
      <c r="IK10" s="135"/>
      <c r="IL10" s="135"/>
      <c r="IM10" s="135"/>
      <c r="IN10" s="135"/>
      <c r="IO10" s="135"/>
      <c r="IP10" s="135"/>
      <c r="IQ10" s="135"/>
      <c r="IR10" s="135"/>
      <c r="IS10" s="135"/>
      <c r="IT10" s="135"/>
      <c r="IU10" s="135"/>
      <c r="IV10" s="135"/>
      <c r="IW10" s="135"/>
      <c r="IX10" s="135"/>
      <c r="IY10" s="135"/>
      <c r="IZ10" s="135"/>
      <c r="JA10" s="135"/>
      <c r="JB10" s="135"/>
      <c r="JC10" s="135"/>
      <c r="JD10" s="135"/>
      <c r="JE10" s="135"/>
      <c r="JF10" s="135"/>
      <c r="JG10" s="135"/>
      <c r="JH10" s="135"/>
      <c r="JI10" s="135"/>
      <c r="JJ10" s="135"/>
      <c r="JK10" s="135"/>
      <c r="JL10" s="135"/>
      <c r="JM10" s="135"/>
      <c r="JN10" s="135"/>
      <c r="JO10" s="135"/>
      <c r="JP10" s="135"/>
      <c r="JQ10" s="135"/>
      <c r="JR10" s="135"/>
      <c r="JS10" s="135"/>
      <c r="JT10" s="135"/>
      <c r="JU10" s="135"/>
      <c r="JV10" s="136"/>
      <c r="JW10" s="134" t="str">
        <f>データ!AC6</f>
        <v>-</v>
      </c>
      <c r="JX10" s="135"/>
      <c r="JY10" s="135"/>
      <c r="JZ10" s="135"/>
      <c r="KA10" s="135"/>
      <c r="KB10" s="135"/>
      <c r="KC10" s="135"/>
      <c r="KD10" s="135"/>
      <c r="KE10" s="135"/>
      <c r="KF10" s="135"/>
      <c r="KG10" s="135"/>
      <c r="KH10" s="135"/>
      <c r="KI10" s="135"/>
      <c r="KJ10" s="135"/>
      <c r="KK10" s="135"/>
      <c r="KL10" s="135"/>
      <c r="KM10" s="135"/>
      <c r="KN10" s="135"/>
      <c r="KO10" s="135"/>
      <c r="KP10" s="135"/>
      <c r="KQ10" s="135"/>
      <c r="KR10" s="135"/>
      <c r="KS10" s="135"/>
      <c r="KT10" s="135"/>
      <c r="KU10" s="135"/>
      <c r="KV10" s="135"/>
      <c r="KW10" s="135"/>
      <c r="KX10" s="135"/>
      <c r="KY10" s="135"/>
      <c r="KZ10" s="135"/>
      <c r="LA10" s="135"/>
      <c r="LB10" s="135"/>
      <c r="LC10" s="135"/>
      <c r="LD10" s="135"/>
      <c r="LE10" s="135"/>
      <c r="LF10" s="135"/>
      <c r="LG10" s="135"/>
      <c r="LH10" s="135"/>
      <c r="LI10" s="135"/>
      <c r="LJ10" s="135"/>
      <c r="LK10" s="135"/>
      <c r="LL10" s="135"/>
      <c r="LM10" s="135"/>
      <c r="LN10" s="135"/>
      <c r="LO10" s="136"/>
      <c r="LP10" s="134">
        <f>データ!AD6</f>
        <v>150</v>
      </c>
      <c r="LQ10" s="135"/>
      <c r="LR10" s="135"/>
      <c r="LS10" s="135"/>
      <c r="LT10" s="135"/>
      <c r="LU10" s="135"/>
      <c r="LV10" s="135"/>
      <c r="LW10" s="135"/>
      <c r="LX10" s="135"/>
      <c r="LY10" s="135"/>
      <c r="LZ10" s="135"/>
      <c r="MA10" s="135"/>
      <c r="MB10" s="135"/>
      <c r="MC10" s="135"/>
      <c r="MD10" s="135"/>
      <c r="ME10" s="135"/>
      <c r="MF10" s="135"/>
      <c r="MG10" s="135"/>
      <c r="MH10" s="135"/>
      <c r="MI10" s="135"/>
      <c r="MJ10" s="135"/>
      <c r="MK10" s="135"/>
      <c r="ML10" s="135"/>
      <c r="MM10" s="135"/>
      <c r="MN10" s="135"/>
      <c r="MO10" s="135"/>
      <c r="MP10" s="135"/>
      <c r="MQ10" s="135"/>
      <c r="MR10" s="135"/>
      <c r="MS10" s="135"/>
      <c r="MT10" s="135"/>
      <c r="MU10" s="135"/>
      <c r="MV10" s="135"/>
      <c r="MW10" s="135"/>
      <c r="MX10" s="135"/>
      <c r="MY10" s="135"/>
      <c r="MZ10" s="135"/>
      <c r="NA10" s="135"/>
      <c r="NB10" s="135"/>
      <c r="NC10" s="135"/>
      <c r="ND10" s="135"/>
      <c r="NE10" s="135"/>
      <c r="NF10" s="135"/>
      <c r="NG10" s="135"/>
      <c r="NH10" s="136"/>
      <c r="NI10" s="2"/>
      <c r="NJ10" s="148" t="s">
        <v>22</v>
      </c>
      <c r="NK10" s="149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15">
      <c r="A11" s="2"/>
      <c r="B11" s="150" t="s">
        <v>24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2"/>
      <c r="AU11" s="150" t="s">
        <v>25</v>
      </c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2"/>
      <c r="CN11" s="150" t="s">
        <v>26</v>
      </c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F11" s="151"/>
      <c r="DG11" s="151"/>
      <c r="DH11" s="151"/>
      <c r="DI11" s="151"/>
      <c r="DJ11" s="151"/>
      <c r="DK11" s="151"/>
      <c r="DL11" s="151"/>
      <c r="DM11" s="151"/>
      <c r="DN11" s="151"/>
      <c r="DO11" s="151"/>
      <c r="DP11" s="151"/>
      <c r="DQ11" s="151"/>
      <c r="DR11" s="151"/>
      <c r="DS11" s="151"/>
      <c r="DT11" s="151"/>
      <c r="DU11" s="151"/>
      <c r="DV11" s="151"/>
      <c r="DW11" s="151"/>
      <c r="DX11" s="151"/>
      <c r="DY11" s="151"/>
      <c r="DZ11" s="151"/>
      <c r="EA11" s="151"/>
      <c r="EB11" s="151"/>
      <c r="EC11" s="151"/>
      <c r="ED11" s="151"/>
      <c r="EE11" s="151"/>
      <c r="EF11" s="152"/>
      <c r="EG11" s="150" t="s">
        <v>27</v>
      </c>
      <c r="EH11" s="151"/>
      <c r="EI11" s="151"/>
      <c r="EJ11" s="151"/>
      <c r="EK11" s="151"/>
      <c r="EL11" s="151"/>
      <c r="EM11" s="151"/>
      <c r="EN11" s="151"/>
      <c r="EO11" s="151"/>
      <c r="EP11" s="151"/>
      <c r="EQ11" s="151"/>
      <c r="ER11" s="151"/>
      <c r="ES11" s="151"/>
      <c r="ET11" s="151"/>
      <c r="EU11" s="151"/>
      <c r="EV11" s="151"/>
      <c r="EW11" s="151"/>
      <c r="EX11" s="151"/>
      <c r="EY11" s="151"/>
      <c r="EZ11" s="151"/>
      <c r="FA11" s="151"/>
      <c r="FB11" s="151"/>
      <c r="FC11" s="151"/>
      <c r="FD11" s="151"/>
      <c r="FE11" s="151"/>
      <c r="FF11" s="151"/>
      <c r="FG11" s="151"/>
      <c r="FH11" s="151"/>
      <c r="FI11" s="151"/>
      <c r="FJ11" s="151"/>
      <c r="FK11" s="151"/>
      <c r="FL11" s="151"/>
      <c r="FM11" s="151"/>
      <c r="FN11" s="151"/>
      <c r="FO11" s="151"/>
      <c r="FP11" s="151"/>
      <c r="FQ11" s="151"/>
      <c r="FR11" s="151"/>
      <c r="FS11" s="151"/>
      <c r="FT11" s="151"/>
      <c r="FU11" s="151"/>
      <c r="FV11" s="151"/>
      <c r="FW11" s="151"/>
      <c r="FX11" s="151"/>
      <c r="FY11" s="152"/>
      <c r="ID11" s="150" t="s">
        <v>28</v>
      </c>
      <c r="IE11" s="151"/>
      <c r="IF11" s="151"/>
      <c r="IG11" s="151"/>
      <c r="IH11" s="151"/>
      <c r="II11" s="151"/>
      <c r="IJ11" s="151"/>
      <c r="IK11" s="151"/>
      <c r="IL11" s="151"/>
      <c r="IM11" s="151"/>
      <c r="IN11" s="151"/>
      <c r="IO11" s="151"/>
      <c r="IP11" s="151"/>
      <c r="IQ11" s="151"/>
      <c r="IR11" s="151"/>
      <c r="IS11" s="151"/>
      <c r="IT11" s="151"/>
      <c r="IU11" s="151"/>
      <c r="IV11" s="151"/>
      <c r="IW11" s="151"/>
      <c r="IX11" s="151"/>
      <c r="IY11" s="151"/>
      <c r="IZ11" s="151"/>
      <c r="JA11" s="151"/>
      <c r="JB11" s="151"/>
      <c r="JC11" s="151"/>
      <c r="JD11" s="151"/>
      <c r="JE11" s="151"/>
      <c r="JF11" s="151"/>
      <c r="JG11" s="151"/>
      <c r="JH11" s="151"/>
      <c r="JI11" s="151"/>
      <c r="JJ11" s="151"/>
      <c r="JK11" s="151"/>
      <c r="JL11" s="151"/>
      <c r="JM11" s="151"/>
      <c r="JN11" s="151"/>
      <c r="JO11" s="151"/>
      <c r="JP11" s="151"/>
      <c r="JQ11" s="151"/>
      <c r="JR11" s="151"/>
      <c r="JS11" s="151"/>
      <c r="JT11" s="151"/>
      <c r="JU11" s="151"/>
      <c r="JV11" s="152"/>
      <c r="JW11" s="150" t="s">
        <v>29</v>
      </c>
      <c r="JX11" s="151"/>
      <c r="JY11" s="151"/>
      <c r="JZ11" s="151"/>
      <c r="KA11" s="151"/>
      <c r="KB11" s="151"/>
      <c r="KC11" s="151"/>
      <c r="KD11" s="151"/>
      <c r="KE11" s="151"/>
      <c r="KF11" s="151"/>
      <c r="KG11" s="151"/>
      <c r="KH11" s="151"/>
      <c r="KI11" s="151"/>
      <c r="KJ11" s="151"/>
      <c r="KK11" s="151"/>
      <c r="KL11" s="151"/>
      <c r="KM11" s="151"/>
      <c r="KN11" s="151"/>
      <c r="KO11" s="151"/>
      <c r="KP11" s="151"/>
      <c r="KQ11" s="151"/>
      <c r="KR11" s="151"/>
      <c r="KS11" s="151"/>
      <c r="KT11" s="151"/>
      <c r="KU11" s="151"/>
      <c r="KV11" s="151"/>
      <c r="KW11" s="151"/>
      <c r="KX11" s="151"/>
      <c r="KY11" s="151"/>
      <c r="KZ11" s="151"/>
      <c r="LA11" s="151"/>
      <c r="LB11" s="151"/>
      <c r="LC11" s="151"/>
      <c r="LD11" s="151"/>
      <c r="LE11" s="151"/>
      <c r="LF11" s="151"/>
      <c r="LG11" s="151"/>
      <c r="LH11" s="151"/>
      <c r="LI11" s="151"/>
      <c r="LJ11" s="151"/>
      <c r="LK11" s="151"/>
      <c r="LL11" s="151"/>
      <c r="LM11" s="151"/>
      <c r="LN11" s="151"/>
      <c r="LO11" s="152"/>
      <c r="LP11" s="150" t="s">
        <v>30</v>
      </c>
      <c r="LQ11" s="151"/>
      <c r="LR11" s="151"/>
      <c r="LS11" s="151"/>
      <c r="LT11" s="151"/>
      <c r="LU11" s="151"/>
      <c r="LV11" s="151"/>
      <c r="LW11" s="151"/>
      <c r="LX11" s="151"/>
      <c r="LY11" s="151"/>
      <c r="LZ11" s="151"/>
      <c r="MA11" s="151"/>
      <c r="MB11" s="151"/>
      <c r="MC11" s="151"/>
      <c r="MD11" s="151"/>
      <c r="ME11" s="151"/>
      <c r="MF11" s="151"/>
      <c r="MG11" s="151"/>
      <c r="MH11" s="151"/>
      <c r="MI11" s="151"/>
      <c r="MJ11" s="151"/>
      <c r="MK11" s="151"/>
      <c r="ML11" s="151"/>
      <c r="MM11" s="151"/>
      <c r="MN11" s="151"/>
      <c r="MO11" s="151"/>
      <c r="MP11" s="151"/>
      <c r="MQ11" s="151"/>
      <c r="MR11" s="151"/>
      <c r="MS11" s="151"/>
      <c r="MT11" s="151"/>
      <c r="MU11" s="151"/>
      <c r="MV11" s="151"/>
      <c r="MW11" s="151"/>
      <c r="MX11" s="151"/>
      <c r="MY11" s="151"/>
      <c r="MZ11" s="151"/>
      <c r="NA11" s="151"/>
      <c r="NB11" s="151"/>
      <c r="NC11" s="151"/>
      <c r="ND11" s="151"/>
      <c r="NE11" s="151"/>
      <c r="NF11" s="151"/>
      <c r="NG11" s="151"/>
      <c r="NH11" s="152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134">
        <f>データ!U6</f>
        <v>88521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6"/>
      <c r="AU12" s="134">
        <f>データ!V6</f>
        <v>10399</v>
      </c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6"/>
      <c r="CN12" s="145" t="str">
        <f>データ!W6</f>
        <v>非該当</v>
      </c>
      <c r="CO12" s="146"/>
      <c r="CP12" s="146"/>
      <c r="CQ12" s="146"/>
      <c r="CR12" s="146"/>
      <c r="CS12" s="146"/>
      <c r="CT12" s="146"/>
      <c r="CU12" s="146"/>
      <c r="CV12" s="146"/>
      <c r="CW12" s="146"/>
      <c r="CX12" s="146"/>
      <c r="CY12" s="146"/>
      <c r="CZ12" s="146"/>
      <c r="DA12" s="146"/>
      <c r="DB12" s="146"/>
      <c r="DC12" s="146"/>
      <c r="DD12" s="146"/>
      <c r="DE12" s="146"/>
      <c r="DF12" s="146"/>
      <c r="DG12" s="146"/>
      <c r="DH12" s="146"/>
      <c r="DI12" s="146"/>
      <c r="DJ12" s="146"/>
      <c r="DK12" s="146"/>
      <c r="DL12" s="146"/>
      <c r="DM12" s="146"/>
      <c r="DN12" s="146"/>
      <c r="DO12" s="146"/>
      <c r="DP12" s="146"/>
      <c r="DQ12" s="146"/>
      <c r="DR12" s="146"/>
      <c r="DS12" s="146"/>
      <c r="DT12" s="146"/>
      <c r="DU12" s="146"/>
      <c r="DV12" s="146"/>
      <c r="DW12" s="146"/>
      <c r="DX12" s="146"/>
      <c r="DY12" s="146"/>
      <c r="DZ12" s="146"/>
      <c r="EA12" s="146"/>
      <c r="EB12" s="146"/>
      <c r="EC12" s="146"/>
      <c r="ED12" s="146"/>
      <c r="EE12" s="146"/>
      <c r="EF12" s="147"/>
      <c r="EG12" s="145" t="str">
        <f>データ!X6</f>
        <v>１５：１</v>
      </c>
      <c r="EH12" s="146"/>
      <c r="EI12" s="146"/>
      <c r="EJ12" s="146"/>
      <c r="EK12" s="146"/>
      <c r="EL12" s="146"/>
      <c r="EM12" s="146"/>
      <c r="EN12" s="146"/>
      <c r="EO12" s="146"/>
      <c r="EP12" s="146"/>
      <c r="EQ12" s="146"/>
      <c r="ER12" s="146"/>
      <c r="ES12" s="146"/>
      <c r="ET12" s="146"/>
      <c r="EU12" s="146"/>
      <c r="EV12" s="146"/>
      <c r="EW12" s="146"/>
      <c r="EX12" s="146"/>
      <c r="EY12" s="146"/>
      <c r="EZ12" s="146"/>
      <c r="FA12" s="146"/>
      <c r="FB12" s="146"/>
      <c r="FC12" s="146"/>
      <c r="FD12" s="146"/>
      <c r="FE12" s="146"/>
      <c r="FF12" s="146"/>
      <c r="FG12" s="146"/>
      <c r="FH12" s="146"/>
      <c r="FI12" s="146"/>
      <c r="FJ12" s="146"/>
      <c r="FK12" s="146"/>
      <c r="FL12" s="146"/>
      <c r="FM12" s="146"/>
      <c r="FN12" s="146"/>
      <c r="FO12" s="146"/>
      <c r="FP12" s="146"/>
      <c r="FQ12" s="146"/>
      <c r="FR12" s="146"/>
      <c r="FS12" s="146"/>
      <c r="FT12" s="146"/>
      <c r="FU12" s="146"/>
      <c r="FV12" s="146"/>
      <c r="FW12" s="146"/>
      <c r="FX12" s="146"/>
      <c r="FY12" s="147"/>
      <c r="ID12" s="134">
        <f>データ!AE6</f>
        <v>100</v>
      </c>
      <c r="IE12" s="135"/>
      <c r="IF12" s="135"/>
      <c r="IG12" s="135"/>
      <c r="IH12" s="135"/>
      <c r="II12" s="135"/>
      <c r="IJ12" s="135"/>
      <c r="IK12" s="135"/>
      <c r="IL12" s="135"/>
      <c r="IM12" s="135"/>
      <c r="IN12" s="135"/>
      <c r="IO12" s="135"/>
      <c r="IP12" s="135"/>
      <c r="IQ12" s="135"/>
      <c r="IR12" s="135"/>
      <c r="IS12" s="135"/>
      <c r="IT12" s="135"/>
      <c r="IU12" s="135"/>
      <c r="IV12" s="135"/>
      <c r="IW12" s="135"/>
      <c r="IX12" s="135"/>
      <c r="IY12" s="135"/>
      <c r="IZ12" s="135"/>
      <c r="JA12" s="135"/>
      <c r="JB12" s="135"/>
      <c r="JC12" s="135"/>
      <c r="JD12" s="135"/>
      <c r="JE12" s="135"/>
      <c r="JF12" s="135"/>
      <c r="JG12" s="135"/>
      <c r="JH12" s="135"/>
      <c r="JI12" s="135"/>
      <c r="JJ12" s="135"/>
      <c r="JK12" s="135"/>
      <c r="JL12" s="135"/>
      <c r="JM12" s="135"/>
      <c r="JN12" s="135"/>
      <c r="JO12" s="135"/>
      <c r="JP12" s="135"/>
      <c r="JQ12" s="135"/>
      <c r="JR12" s="135"/>
      <c r="JS12" s="135"/>
      <c r="JT12" s="135"/>
      <c r="JU12" s="135"/>
      <c r="JV12" s="136"/>
      <c r="JW12" s="134">
        <f>データ!AF6</f>
        <v>50</v>
      </c>
      <c r="JX12" s="135"/>
      <c r="JY12" s="135"/>
      <c r="JZ12" s="135"/>
      <c r="KA12" s="135"/>
      <c r="KB12" s="135"/>
      <c r="KC12" s="135"/>
      <c r="KD12" s="135"/>
      <c r="KE12" s="135"/>
      <c r="KF12" s="135"/>
      <c r="KG12" s="135"/>
      <c r="KH12" s="135"/>
      <c r="KI12" s="135"/>
      <c r="KJ12" s="135"/>
      <c r="KK12" s="135"/>
      <c r="KL12" s="135"/>
      <c r="KM12" s="135"/>
      <c r="KN12" s="135"/>
      <c r="KO12" s="135"/>
      <c r="KP12" s="135"/>
      <c r="KQ12" s="135"/>
      <c r="KR12" s="135"/>
      <c r="KS12" s="135"/>
      <c r="KT12" s="135"/>
      <c r="KU12" s="135"/>
      <c r="KV12" s="135"/>
      <c r="KW12" s="135"/>
      <c r="KX12" s="135"/>
      <c r="KY12" s="135"/>
      <c r="KZ12" s="135"/>
      <c r="LA12" s="135"/>
      <c r="LB12" s="135"/>
      <c r="LC12" s="135"/>
      <c r="LD12" s="135"/>
      <c r="LE12" s="135"/>
      <c r="LF12" s="135"/>
      <c r="LG12" s="135"/>
      <c r="LH12" s="135"/>
      <c r="LI12" s="135"/>
      <c r="LJ12" s="135"/>
      <c r="LK12" s="135"/>
      <c r="LL12" s="135"/>
      <c r="LM12" s="135"/>
      <c r="LN12" s="135"/>
      <c r="LO12" s="136"/>
      <c r="LP12" s="134">
        <f>データ!AG6</f>
        <v>150</v>
      </c>
      <c r="LQ12" s="135"/>
      <c r="LR12" s="135"/>
      <c r="LS12" s="135"/>
      <c r="LT12" s="135"/>
      <c r="LU12" s="135"/>
      <c r="LV12" s="135"/>
      <c r="LW12" s="135"/>
      <c r="LX12" s="135"/>
      <c r="LY12" s="135"/>
      <c r="LZ12" s="135"/>
      <c r="MA12" s="135"/>
      <c r="MB12" s="135"/>
      <c r="MC12" s="135"/>
      <c r="MD12" s="135"/>
      <c r="ME12" s="135"/>
      <c r="MF12" s="135"/>
      <c r="MG12" s="135"/>
      <c r="MH12" s="135"/>
      <c r="MI12" s="135"/>
      <c r="MJ12" s="135"/>
      <c r="MK12" s="135"/>
      <c r="ML12" s="135"/>
      <c r="MM12" s="135"/>
      <c r="MN12" s="135"/>
      <c r="MO12" s="135"/>
      <c r="MP12" s="135"/>
      <c r="MQ12" s="135"/>
      <c r="MR12" s="135"/>
      <c r="MS12" s="135"/>
      <c r="MT12" s="135"/>
      <c r="MU12" s="135"/>
      <c r="MV12" s="135"/>
      <c r="MW12" s="135"/>
      <c r="MX12" s="135"/>
      <c r="MY12" s="135"/>
      <c r="MZ12" s="135"/>
      <c r="NA12" s="135"/>
      <c r="NB12" s="135"/>
      <c r="NC12" s="135"/>
      <c r="ND12" s="135"/>
      <c r="NE12" s="135"/>
      <c r="NF12" s="135"/>
      <c r="NG12" s="135"/>
      <c r="NH12" s="13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37" t="s">
        <v>31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  <c r="DZ13" s="137"/>
      <c r="EA13" s="137"/>
      <c r="EB13" s="137"/>
      <c r="EC13" s="137"/>
      <c r="ED13" s="137"/>
      <c r="EE13" s="137"/>
      <c r="EF13" s="137"/>
      <c r="EG13" s="137"/>
      <c r="EH13" s="137"/>
      <c r="EI13" s="137"/>
      <c r="EJ13" s="137"/>
      <c r="EK13" s="137"/>
      <c r="EL13" s="137"/>
      <c r="EM13" s="137"/>
      <c r="EN13" s="137"/>
      <c r="EO13" s="137"/>
      <c r="EP13" s="137"/>
      <c r="EQ13" s="137"/>
      <c r="ER13" s="137"/>
      <c r="ES13" s="137"/>
      <c r="ET13" s="137"/>
      <c r="EU13" s="137"/>
      <c r="EV13" s="137"/>
      <c r="EW13" s="137"/>
      <c r="EX13" s="137"/>
      <c r="EY13" s="137"/>
      <c r="EZ13" s="137"/>
      <c r="FA13" s="137"/>
      <c r="FB13" s="137"/>
      <c r="FC13" s="137"/>
      <c r="FD13" s="137"/>
      <c r="FE13" s="137"/>
      <c r="FF13" s="137"/>
      <c r="FG13" s="137"/>
      <c r="FH13" s="137"/>
      <c r="FI13" s="137"/>
      <c r="FJ13" s="137"/>
      <c r="FK13" s="137"/>
      <c r="FL13" s="137"/>
      <c r="FM13" s="137"/>
      <c r="FN13" s="137"/>
      <c r="FO13" s="137"/>
      <c r="FP13" s="137"/>
      <c r="FQ13" s="137"/>
      <c r="FR13" s="137"/>
      <c r="FS13" s="137"/>
      <c r="FT13" s="137"/>
      <c r="FU13" s="137"/>
      <c r="FV13" s="137"/>
      <c r="FW13" s="137"/>
      <c r="FX13" s="137"/>
      <c r="FY13" s="137"/>
      <c r="FZ13" s="137"/>
      <c r="GA13" s="137"/>
      <c r="GB13" s="137"/>
      <c r="GC13" s="137"/>
      <c r="GD13" s="137"/>
      <c r="GE13" s="137"/>
      <c r="GF13" s="137"/>
      <c r="GG13" s="137"/>
      <c r="GH13" s="137"/>
      <c r="GI13" s="137"/>
      <c r="GJ13" s="137"/>
      <c r="GK13" s="137"/>
      <c r="GL13" s="137"/>
      <c r="GM13" s="137"/>
      <c r="GN13" s="137"/>
      <c r="GO13" s="137"/>
      <c r="GP13" s="137"/>
      <c r="GQ13" s="137"/>
      <c r="GR13" s="137"/>
      <c r="GS13" s="137"/>
      <c r="GT13" s="137"/>
      <c r="GU13" s="137"/>
      <c r="GV13" s="137"/>
      <c r="GW13" s="137"/>
      <c r="GX13" s="137"/>
      <c r="GY13" s="137"/>
      <c r="GZ13" s="137"/>
      <c r="HA13" s="137"/>
      <c r="HB13" s="137"/>
      <c r="HC13" s="137"/>
      <c r="HD13" s="137"/>
      <c r="HE13" s="137"/>
      <c r="HF13" s="137"/>
      <c r="HG13" s="137"/>
      <c r="HH13" s="137"/>
      <c r="HI13" s="137"/>
      <c r="HJ13" s="137"/>
      <c r="HK13" s="137"/>
      <c r="HL13" s="137"/>
      <c r="HM13" s="137"/>
      <c r="HN13" s="137"/>
      <c r="HO13" s="137"/>
      <c r="HP13" s="137"/>
      <c r="HQ13" s="137"/>
      <c r="HR13" s="137"/>
      <c r="HS13" s="137"/>
      <c r="HT13" s="137"/>
      <c r="HU13" s="137"/>
      <c r="HV13" s="137"/>
      <c r="HW13" s="137"/>
      <c r="HX13" s="137"/>
      <c r="HY13" s="137"/>
      <c r="HZ13" s="137"/>
      <c r="IA13" s="137"/>
      <c r="IB13" s="137"/>
      <c r="IC13" s="137"/>
      <c r="ID13" s="137"/>
      <c r="IE13" s="137"/>
      <c r="IF13" s="137"/>
      <c r="IG13" s="137"/>
      <c r="IH13" s="137"/>
      <c r="II13" s="137"/>
      <c r="IJ13" s="137"/>
      <c r="IK13" s="137"/>
      <c r="IL13" s="137"/>
      <c r="IM13" s="137"/>
      <c r="IN13" s="137"/>
      <c r="IO13" s="137"/>
      <c r="IP13" s="137"/>
      <c r="IQ13" s="137"/>
      <c r="IR13" s="137"/>
      <c r="IS13" s="137"/>
      <c r="IT13" s="137"/>
      <c r="IU13" s="137"/>
      <c r="IV13" s="137"/>
      <c r="IW13" s="137"/>
      <c r="IX13" s="137"/>
      <c r="IY13" s="137"/>
      <c r="IZ13" s="137"/>
      <c r="JA13" s="137"/>
      <c r="JB13" s="137"/>
      <c r="JC13" s="137"/>
      <c r="JD13" s="137"/>
      <c r="JE13" s="137"/>
      <c r="JF13" s="137"/>
      <c r="JG13" s="137"/>
      <c r="JH13" s="137"/>
      <c r="JI13" s="137"/>
      <c r="JJ13" s="137"/>
      <c r="JK13" s="137"/>
      <c r="JL13" s="137"/>
      <c r="JM13" s="137"/>
      <c r="JN13" s="137"/>
      <c r="JO13" s="137"/>
      <c r="JP13" s="137"/>
      <c r="JQ13" s="137"/>
      <c r="JR13" s="137"/>
      <c r="JS13" s="137"/>
      <c r="JT13" s="137"/>
      <c r="JU13" s="137"/>
      <c r="JV13" s="137"/>
      <c r="JW13" s="137"/>
      <c r="JX13" s="137"/>
      <c r="JY13" s="137"/>
      <c r="JZ13" s="137"/>
      <c r="KA13" s="137"/>
      <c r="KB13" s="137"/>
      <c r="KC13" s="137"/>
      <c r="KD13" s="137"/>
      <c r="KE13" s="137"/>
      <c r="KF13" s="137"/>
      <c r="KG13" s="137"/>
      <c r="KH13" s="137"/>
      <c r="KI13" s="137"/>
      <c r="KJ13" s="137"/>
      <c r="KK13" s="137"/>
      <c r="KL13" s="137"/>
      <c r="KM13" s="137"/>
      <c r="KN13" s="137"/>
      <c r="KO13" s="137"/>
      <c r="KP13" s="137"/>
      <c r="KQ13" s="137"/>
      <c r="KR13" s="137"/>
      <c r="KS13" s="137"/>
      <c r="KT13" s="137"/>
      <c r="KU13" s="137"/>
      <c r="KV13" s="137"/>
      <c r="KW13" s="137"/>
      <c r="KX13" s="137"/>
      <c r="KY13" s="137"/>
      <c r="KZ13" s="137"/>
      <c r="LA13" s="137"/>
      <c r="LB13" s="137"/>
      <c r="LC13" s="137"/>
      <c r="LD13" s="137"/>
      <c r="LE13" s="137"/>
      <c r="LF13" s="137"/>
      <c r="LG13" s="137"/>
      <c r="LH13" s="137"/>
      <c r="LI13" s="137"/>
      <c r="LJ13" s="137"/>
      <c r="LK13" s="137"/>
      <c r="LL13" s="137"/>
      <c r="LM13" s="137"/>
      <c r="LN13" s="137"/>
      <c r="LO13" s="137"/>
      <c r="LP13" s="137"/>
      <c r="LQ13" s="137"/>
      <c r="LR13" s="137"/>
      <c r="LS13" s="137"/>
      <c r="LT13" s="137"/>
      <c r="LU13" s="137"/>
      <c r="LV13" s="137"/>
      <c r="LW13" s="137"/>
      <c r="LX13" s="137"/>
      <c r="LY13" s="137"/>
      <c r="LZ13" s="137"/>
      <c r="MA13" s="137"/>
      <c r="MB13" s="137"/>
      <c r="MC13" s="137"/>
      <c r="MD13" s="137"/>
      <c r="ME13" s="137"/>
      <c r="MF13" s="137"/>
      <c r="MG13" s="137"/>
      <c r="MH13" s="137"/>
      <c r="MI13" s="137"/>
      <c r="MJ13" s="137"/>
      <c r="MK13" s="137"/>
      <c r="ML13" s="137"/>
      <c r="MM13" s="137"/>
      <c r="MN13" s="137"/>
      <c r="MO13" s="137"/>
      <c r="MP13" s="137"/>
      <c r="MQ13" s="137"/>
      <c r="MR13" s="137"/>
      <c r="MS13" s="137"/>
      <c r="MT13" s="137"/>
      <c r="MU13" s="137"/>
      <c r="MV13" s="137"/>
      <c r="MW13" s="137"/>
      <c r="MX13" s="137"/>
      <c r="MY13" s="137"/>
      <c r="MZ13" s="137"/>
      <c r="NA13" s="137"/>
      <c r="NB13" s="137"/>
      <c r="NC13" s="137"/>
      <c r="ND13" s="137"/>
      <c r="NE13" s="137"/>
      <c r="NF13" s="137"/>
      <c r="NG13" s="137"/>
      <c r="NH13" s="137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15">
      <c r="A14" s="2"/>
      <c r="B14" s="137" t="s">
        <v>32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7"/>
      <c r="CL14" s="137"/>
      <c r="CM14" s="137"/>
      <c r="CN14" s="137"/>
      <c r="CO14" s="137"/>
      <c r="CP14" s="137"/>
      <c r="CQ14" s="137"/>
      <c r="CR14" s="137"/>
      <c r="CS14" s="137"/>
      <c r="CT14" s="137"/>
      <c r="CU14" s="137"/>
      <c r="CV14" s="137"/>
      <c r="CW14" s="137"/>
      <c r="CX14" s="137"/>
      <c r="CY14" s="137"/>
      <c r="CZ14" s="137"/>
      <c r="DA14" s="137"/>
      <c r="DB14" s="137"/>
      <c r="DC14" s="137"/>
      <c r="DD14" s="137"/>
      <c r="DE14" s="137"/>
      <c r="DF14" s="137"/>
      <c r="DG14" s="137"/>
      <c r="DH14" s="137"/>
      <c r="DI14" s="137"/>
      <c r="DJ14" s="137"/>
      <c r="DK14" s="137"/>
      <c r="DL14" s="137"/>
      <c r="DM14" s="137"/>
      <c r="DN14" s="137"/>
      <c r="DO14" s="137"/>
      <c r="DP14" s="137"/>
      <c r="DQ14" s="137"/>
      <c r="DR14" s="137"/>
      <c r="DS14" s="137"/>
      <c r="DT14" s="137"/>
      <c r="DU14" s="137"/>
      <c r="DV14" s="137"/>
      <c r="DW14" s="137"/>
      <c r="DX14" s="137"/>
      <c r="DY14" s="137"/>
      <c r="DZ14" s="137"/>
      <c r="EA14" s="137"/>
      <c r="EB14" s="137"/>
      <c r="EC14" s="137"/>
      <c r="ED14" s="137"/>
      <c r="EE14" s="137"/>
      <c r="EF14" s="137"/>
      <c r="EG14" s="137"/>
      <c r="EH14" s="137"/>
      <c r="EI14" s="137"/>
      <c r="EJ14" s="137"/>
      <c r="EK14" s="137"/>
      <c r="EL14" s="137"/>
      <c r="EM14" s="137"/>
      <c r="EN14" s="137"/>
      <c r="EO14" s="137"/>
      <c r="EP14" s="137"/>
      <c r="EQ14" s="137"/>
      <c r="ER14" s="137"/>
      <c r="ES14" s="137"/>
      <c r="ET14" s="137"/>
      <c r="EU14" s="137"/>
      <c r="EV14" s="137"/>
      <c r="EW14" s="137"/>
      <c r="EX14" s="137"/>
      <c r="EY14" s="137"/>
      <c r="EZ14" s="137"/>
      <c r="FA14" s="137"/>
      <c r="FB14" s="137"/>
      <c r="FC14" s="137"/>
      <c r="FD14" s="137"/>
      <c r="FE14" s="137"/>
      <c r="FF14" s="137"/>
      <c r="FG14" s="137"/>
      <c r="FH14" s="137"/>
      <c r="FI14" s="137"/>
      <c r="FJ14" s="137"/>
      <c r="FK14" s="137"/>
      <c r="FL14" s="137"/>
      <c r="FM14" s="137"/>
      <c r="FN14" s="137"/>
      <c r="FO14" s="137"/>
      <c r="FP14" s="137"/>
      <c r="FQ14" s="137"/>
      <c r="FR14" s="137"/>
      <c r="FS14" s="137"/>
      <c r="FT14" s="137"/>
      <c r="FU14" s="137"/>
      <c r="FV14" s="137"/>
      <c r="FW14" s="137"/>
      <c r="FX14" s="137"/>
      <c r="FY14" s="137"/>
      <c r="FZ14" s="137"/>
      <c r="GA14" s="137"/>
      <c r="GB14" s="137"/>
      <c r="GC14" s="137"/>
      <c r="GD14" s="137"/>
      <c r="GE14" s="137"/>
      <c r="GF14" s="137"/>
      <c r="GG14" s="137"/>
      <c r="GH14" s="137"/>
      <c r="GI14" s="137"/>
      <c r="GJ14" s="137"/>
      <c r="GK14" s="137"/>
      <c r="GL14" s="137"/>
      <c r="GM14" s="137"/>
      <c r="GN14" s="137"/>
      <c r="GO14" s="137"/>
      <c r="GP14" s="137"/>
      <c r="GQ14" s="137"/>
      <c r="GR14" s="137"/>
      <c r="GS14" s="137"/>
      <c r="GT14" s="137"/>
      <c r="GU14" s="137"/>
      <c r="GV14" s="137"/>
      <c r="GW14" s="137"/>
      <c r="GX14" s="137"/>
      <c r="GY14" s="137"/>
      <c r="GZ14" s="137"/>
      <c r="HA14" s="137"/>
      <c r="HB14" s="137"/>
      <c r="HC14" s="137"/>
      <c r="HD14" s="137"/>
      <c r="HE14" s="137"/>
      <c r="HF14" s="137"/>
      <c r="HG14" s="137"/>
      <c r="HH14" s="137"/>
      <c r="HI14" s="137"/>
      <c r="HJ14" s="137"/>
      <c r="HK14" s="137"/>
      <c r="HL14" s="137"/>
      <c r="HM14" s="137"/>
      <c r="HN14" s="137"/>
      <c r="HO14" s="137"/>
      <c r="HP14" s="137"/>
      <c r="HQ14" s="137"/>
      <c r="HR14" s="137"/>
      <c r="HS14" s="137"/>
      <c r="HT14" s="137"/>
      <c r="HU14" s="137"/>
      <c r="HV14" s="137"/>
      <c r="HW14" s="137"/>
      <c r="HX14" s="137"/>
      <c r="HY14" s="137"/>
      <c r="HZ14" s="137"/>
      <c r="IA14" s="137"/>
      <c r="IB14" s="137"/>
      <c r="IC14" s="137"/>
      <c r="ID14" s="137"/>
      <c r="IE14" s="137"/>
      <c r="IF14" s="137"/>
      <c r="IG14" s="137"/>
      <c r="IH14" s="137"/>
      <c r="II14" s="137"/>
      <c r="IJ14" s="137"/>
      <c r="IK14" s="137"/>
      <c r="IL14" s="137"/>
      <c r="IM14" s="137"/>
      <c r="IN14" s="137"/>
      <c r="IO14" s="137"/>
      <c r="IP14" s="137"/>
      <c r="IQ14" s="137"/>
      <c r="IR14" s="137"/>
      <c r="IS14" s="137"/>
      <c r="IT14" s="137"/>
      <c r="IU14" s="137"/>
      <c r="IV14" s="137"/>
      <c r="IW14" s="137"/>
      <c r="IX14" s="137"/>
      <c r="IY14" s="137"/>
      <c r="IZ14" s="137"/>
      <c r="JA14" s="137"/>
      <c r="JB14" s="137"/>
      <c r="JC14" s="137"/>
      <c r="JD14" s="137"/>
      <c r="JE14" s="137"/>
      <c r="JF14" s="137"/>
      <c r="JG14" s="137"/>
      <c r="JH14" s="137"/>
      <c r="JI14" s="137"/>
      <c r="JJ14" s="137"/>
      <c r="JK14" s="137"/>
      <c r="JL14" s="137"/>
      <c r="JM14" s="137"/>
      <c r="JN14" s="137"/>
      <c r="JO14" s="137"/>
      <c r="JP14" s="137"/>
      <c r="JQ14" s="137"/>
      <c r="JR14" s="137"/>
      <c r="JS14" s="137"/>
      <c r="JT14" s="137"/>
      <c r="JU14" s="137"/>
      <c r="JV14" s="137"/>
      <c r="JW14" s="137"/>
      <c r="JX14" s="137"/>
      <c r="JY14" s="137"/>
      <c r="JZ14" s="137"/>
      <c r="KA14" s="137"/>
      <c r="KB14" s="137"/>
      <c r="KC14" s="137"/>
      <c r="KD14" s="137"/>
      <c r="KE14" s="137"/>
      <c r="KF14" s="137"/>
      <c r="KG14" s="137"/>
      <c r="KH14" s="137"/>
      <c r="KI14" s="137"/>
      <c r="KJ14" s="137"/>
      <c r="KK14" s="137"/>
      <c r="KL14" s="137"/>
      <c r="KM14" s="137"/>
      <c r="KN14" s="137"/>
      <c r="KO14" s="137"/>
      <c r="KP14" s="137"/>
      <c r="KQ14" s="137"/>
      <c r="KR14" s="137"/>
      <c r="KS14" s="137"/>
      <c r="KT14" s="137"/>
      <c r="KU14" s="137"/>
      <c r="KV14" s="137"/>
      <c r="KW14" s="137"/>
      <c r="KX14" s="137"/>
      <c r="KY14" s="137"/>
      <c r="KZ14" s="137"/>
      <c r="LA14" s="137"/>
      <c r="LB14" s="137"/>
      <c r="LC14" s="137"/>
      <c r="LD14" s="137"/>
      <c r="LE14" s="137"/>
      <c r="LF14" s="137"/>
      <c r="LG14" s="137"/>
      <c r="LH14" s="137"/>
      <c r="LI14" s="137"/>
      <c r="LJ14" s="137"/>
      <c r="LK14" s="137"/>
      <c r="LL14" s="137"/>
      <c r="LM14" s="137"/>
      <c r="LN14" s="137"/>
      <c r="LO14" s="137"/>
      <c r="LP14" s="137"/>
      <c r="LQ14" s="137"/>
      <c r="LR14" s="137"/>
      <c r="LS14" s="137"/>
      <c r="LT14" s="137"/>
      <c r="LU14" s="137"/>
      <c r="LV14" s="137"/>
      <c r="LW14" s="137"/>
      <c r="LX14" s="137"/>
      <c r="LY14" s="137"/>
      <c r="LZ14" s="137"/>
      <c r="MA14" s="137"/>
      <c r="MB14" s="137"/>
      <c r="MC14" s="137"/>
      <c r="MD14" s="137"/>
      <c r="ME14" s="137"/>
      <c r="MF14" s="137"/>
      <c r="MG14" s="137"/>
      <c r="MH14" s="137"/>
      <c r="MI14" s="137"/>
      <c r="MJ14" s="137"/>
      <c r="MK14" s="137"/>
      <c r="ML14" s="137"/>
      <c r="MM14" s="137"/>
      <c r="MN14" s="137"/>
      <c r="MO14" s="137"/>
      <c r="MP14" s="137"/>
      <c r="MQ14" s="137"/>
      <c r="MR14" s="137"/>
      <c r="MS14" s="137"/>
      <c r="MT14" s="137"/>
      <c r="MU14" s="137"/>
      <c r="MV14" s="137"/>
      <c r="MW14" s="137"/>
      <c r="MX14" s="137"/>
      <c r="MY14" s="137"/>
      <c r="MZ14" s="137"/>
      <c r="NA14" s="137"/>
      <c r="NB14" s="137"/>
      <c r="NC14" s="137"/>
      <c r="ND14" s="137"/>
      <c r="NE14" s="137"/>
      <c r="NF14" s="137"/>
      <c r="NG14" s="137"/>
      <c r="NH14" s="137"/>
      <c r="NI14" s="19"/>
      <c r="NJ14" s="138" t="s">
        <v>33</v>
      </c>
      <c r="NK14" s="138"/>
      <c r="NL14" s="138"/>
      <c r="NM14" s="138"/>
      <c r="NN14" s="138"/>
      <c r="NO14" s="138"/>
      <c r="NP14" s="138"/>
      <c r="NQ14" s="138"/>
      <c r="NR14" s="138"/>
      <c r="NS14" s="138"/>
      <c r="NT14" s="138"/>
      <c r="NU14" s="138"/>
      <c r="NV14" s="138"/>
      <c r="NW14" s="138"/>
      <c r="NX14" s="138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38"/>
      <c r="NK15" s="138"/>
      <c r="NL15" s="138"/>
      <c r="NM15" s="138"/>
      <c r="NN15" s="138"/>
      <c r="NO15" s="138"/>
      <c r="NP15" s="138"/>
      <c r="NQ15" s="138"/>
      <c r="NR15" s="138"/>
      <c r="NS15" s="138"/>
      <c r="NT15" s="138"/>
      <c r="NU15" s="138"/>
      <c r="NV15" s="138"/>
      <c r="NW15" s="138"/>
      <c r="NX15" s="138"/>
    </row>
    <row r="16" spans="1:388" ht="13.5" customHeight="1" x14ac:dyDescent="0.15">
      <c r="A16" s="21"/>
      <c r="B16" s="6"/>
      <c r="C16" s="7"/>
      <c r="D16" s="7"/>
      <c r="E16" s="7"/>
      <c r="F16" s="88" t="s">
        <v>34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  <c r="IX16" s="88"/>
      <c r="IY16" s="88"/>
      <c r="IZ16" s="88"/>
      <c r="JA16" s="88"/>
      <c r="JB16" s="88"/>
      <c r="JC16" s="88"/>
      <c r="JD16" s="88"/>
      <c r="JE16" s="88"/>
      <c r="JF16" s="88"/>
      <c r="JG16" s="88"/>
      <c r="JH16" s="88"/>
      <c r="JI16" s="88"/>
      <c r="JJ16" s="88"/>
      <c r="JK16" s="88"/>
      <c r="JL16" s="88"/>
      <c r="JM16" s="88"/>
      <c r="JN16" s="88"/>
      <c r="JO16" s="88"/>
      <c r="JP16" s="88"/>
      <c r="JQ16" s="88"/>
      <c r="JR16" s="88"/>
      <c r="JS16" s="88"/>
      <c r="JT16" s="88"/>
      <c r="JU16" s="88"/>
      <c r="JV16" s="88"/>
      <c r="JW16" s="88"/>
      <c r="JX16" s="88"/>
      <c r="JY16" s="88"/>
      <c r="JZ16" s="88"/>
      <c r="KA16" s="88"/>
      <c r="KB16" s="88"/>
      <c r="KC16" s="88"/>
      <c r="KD16" s="88"/>
      <c r="KE16" s="88"/>
      <c r="KF16" s="88"/>
      <c r="KG16" s="88"/>
      <c r="KH16" s="88"/>
      <c r="KI16" s="88"/>
      <c r="KJ16" s="88"/>
      <c r="KK16" s="88"/>
      <c r="KL16" s="88"/>
      <c r="KM16" s="88"/>
      <c r="KN16" s="88"/>
      <c r="KO16" s="88"/>
      <c r="KP16" s="88"/>
      <c r="KQ16" s="88"/>
      <c r="KR16" s="88"/>
      <c r="KS16" s="88"/>
      <c r="KT16" s="88"/>
      <c r="KU16" s="88"/>
      <c r="KV16" s="88"/>
      <c r="KW16" s="88"/>
      <c r="KX16" s="88"/>
      <c r="KY16" s="88"/>
      <c r="KZ16" s="88"/>
      <c r="LA16" s="88"/>
      <c r="LB16" s="88"/>
      <c r="LC16" s="88"/>
      <c r="LD16" s="88"/>
      <c r="LE16" s="88"/>
      <c r="LF16" s="88"/>
      <c r="LG16" s="88"/>
      <c r="LH16" s="88"/>
      <c r="LI16" s="88"/>
      <c r="LJ16" s="88"/>
      <c r="LK16" s="88"/>
      <c r="LL16" s="88"/>
      <c r="LM16" s="88"/>
      <c r="LN16" s="88"/>
      <c r="LO16" s="88"/>
      <c r="LP16" s="88"/>
      <c r="LQ16" s="88"/>
      <c r="LR16" s="88"/>
      <c r="LS16" s="88"/>
      <c r="LT16" s="88"/>
      <c r="LU16" s="88"/>
      <c r="LV16" s="88"/>
      <c r="LW16" s="88"/>
      <c r="LX16" s="88"/>
      <c r="LY16" s="88"/>
      <c r="LZ16" s="88"/>
      <c r="MA16" s="88"/>
      <c r="MB16" s="88"/>
      <c r="MC16" s="88"/>
      <c r="MD16" s="88"/>
      <c r="ME16" s="88"/>
      <c r="MF16" s="88"/>
      <c r="MG16" s="88"/>
      <c r="MH16" s="88"/>
      <c r="MI16" s="88"/>
      <c r="MJ16" s="88"/>
      <c r="MK16" s="88"/>
      <c r="ML16" s="88"/>
      <c r="MM16" s="88"/>
      <c r="MN16" s="88"/>
      <c r="MO16" s="88"/>
      <c r="MP16" s="88"/>
      <c r="MQ16" s="88"/>
      <c r="MR16" s="88"/>
      <c r="MS16" s="88"/>
      <c r="MT16" s="88"/>
      <c r="MU16" s="88"/>
      <c r="MV16" s="88"/>
      <c r="MW16" s="88"/>
      <c r="MX16" s="88"/>
      <c r="MY16" s="88"/>
      <c r="MZ16" s="88"/>
      <c r="NA16" s="88"/>
      <c r="NB16" s="88"/>
      <c r="NC16" s="88"/>
      <c r="ND16" s="88"/>
      <c r="NE16" s="7"/>
      <c r="NF16" s="7"/>
      <c r="NG16" s="7"/>
      <c r="NH16" s="8"/>
      <c r="NI16" s="2"/>
      <c r="NJ16" s="139" t="s">
        <v>35</v>
      </c>
      <c r="NK16" s="140"/>
      <c r="NL16" s="140"/>
      <c r="NM16" s="140"/>
      <c r="NN16" s="141"/>
      <c r="NO16" s="139" t="s">
        <v>36</v>
      </c>
      <c r="NP16" s="140"/>
      <c r="NQ16" s="140"/>
      <c r="NR16" s="140"/>
      <c r="NS16" s="141"/>
      <c r="NT16" s="139" t="s">
        <v>37</v>
      </c>
      <c r="NU16" s="140"/>
      <c r="NV16" s="140"/>
      <c r="NW16" s="140"/>
      <c r="NX16" s="141"/>
    </row>
    <row r="17" spans="1:393" ht="13.5" customHeight="1" x14ac:dyDescent="0.15">
      <c r="A17" s="2"/>
      <c r="B17" s="22"/>
      <c r="C17" s="23"/>
      <c r="D17" s="23"/>
      <c r="E17" s="23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  <c r="IX17" s="89"/>
      <c r="IY17" s="89"/>
      <c r="IZ17" s="89"/>
      <c r="JA17" s="89"/>
      <c r="JB17" s="89"/>
      <c r="JC17" s="89"/>
      <c r="JD17" s="89"/>
      <c r="JE17" s="89"/>
      <c r="JF17" s="89"/>
      <c r="JG17" s="89"/>
      <c r="JH17" s="89"/>
      <c r="JI17" s="89"/>
      <c r="JJ17" s="89"/>
      <c r="JK17" s="89"/>
      <c r="JL17" s="89"/>
      <c r="JM17" s="89"/>
      <c r="JN17" s="89"/>
      <c r="JO17" s="89"/>
      <c r="JP17" s="89"/>
      <c r="JQ17" s="89"/>
      <c r="JR17" s="89"/>
      <c r="JS17" s="89"/>
      <c r="JT17" s="89"/>
      <c r="JU17" s="89"/>
      <c r="JV17" s="89"/>
      <c r="JW17" s="89"/>
      <c r="JX17" s="89"/>
      <c r="JY17" s="89"/>
      <c r="JZ17" s="89"/>
      <c r="KA17" s="89"/>
      <c r="KB17" s="89"/>
      <c r="KC17" s="89"/>
      <c r="KD17" s="89"/>
      <c r="KE17" s="89"/>
      <c r="KF17" s="89"/>
      <c r="KG17" s="89"/>
      <c r="KH17" s="89"/>
      <c r="KI17" s="89"/>
      <c r="KJ17" s="89"/>
      <c r="KK17" s="89"/>
      <c r="KL17" s="89"/>
      <c r="KM17" s="89"/>
      <c r="KN17" s="89"/>
      <c r="KO17" s="89"/>
      <c r="KP17" s="89"/>
      <c r="KQ17" s="89"/>
      <c r="KR17" s="89"/>
      <c r="KS17" s="89"/>
      <c r="KT17" s="89"/>
      <c r="KU17" s="89"/>
      <c r="KV17" s="89"/>
      <c r="KW17" s="89"/>
      <c r="KX17" s="89"/>
      <c r="KY17" s="89"/>
      <c r="KZ17" s="89"/>
      <c r="LA17" s="89"/>
      <c r="LB17" s="89"/>
      <c r="LC17" s="89"/>
      <c r="LD17" s="89"/>
      <c r="LE17" s="89"/>
      <c r="LF17" s="89"/>
      <c r="LG17" s="89"/>
      <c r="LH17" s="89"/>
      <c r="LI17" s="89"/>
      <c r="LJ17" s="89"/>
      <c r="LK17" s="89"/>
      <c r="LL17" s="89"/>
      <c r="LM17" s="89"/>
      <c r="LN17" s="89"/>
      <c r="LO17" s="89"/>
      <c r="LP17" s="89"/>
      <c r="LQ17" s="89"/>
      <c r="LR17" s="89"/>
      <c r="LS17" s="89"/>
      <c r="LT17" s="89"/>
      <c r="LU17" s="89"/>
      <c r="LV17" s="89"/>
      <c r="LW17" s="89"/>
      <c r="LX17" s="89"/>
      <c r="LY17" s="89"/>
      <c r="LZ17" s="89"/>
      <c r="MA17" s="89"/>
      <c r="MB17" s="89"/>
      <c r="MC17" s="89"/>
      <c r="MD17" s="89"/>
      <c r="ME17" s="89"/>
      <c r="MF17" s="89"/>
      <c r="MG17" s="89"/>
      <c r="MH17" s="89"/>
      <c r="MI17" s="89"/>
      <c r="MJ17" s="89"/>
      <c r="MK17" s="89"/>
      <c r="ML17" s="89"/>
      <c r="MM17" s="89"/>
      <c r="MN17" s="89"/>
      <c r="MO17" s="89"/>
      <c r="MP17" s="89"/>
      <c r="MQ17" s="89"/>
      <c r="MR17" s="89"/>
      <c r="MS17" s="89"/>
      <c r="MT17" s="89"/>
      <c r="MU17" s="89"/>
      <c r="MV17" s="89"/>
      <c r="MW17" s="89"/>
      <c r="MX17" s="89"/>
      <c r="MY17" s="89"/>
      <c r="MZ17" s="89"/>
      <c r="NA17" s="89"/>
      <c r="NB17" s="89"/>
      <c r="NC17" s="89"/>
      <c r="ND17" s="89"/>
      <c r="NE17" s="23"/>
      <c r="NF17" s="23"/>
      <c r="NG17" s="23"/>
      <c r="NH17" s="24"/>
      <c r="NI17" s="2"/>
      <c r="NJ17" s="142"/>
      <c r="NK17" s="143"/>
      <c r="NL17" s="143"/>
      <c r="NM17" s="143"/>
      <c r="NN17" s="144"/>
      <c r="NO17" s="142"/>
      <c r="NP17" s="143"/>
      <c r="NQ17" s="143"/>
      <c r="NR17" s="143"/>
      <c r="NS17" s="144"/>
      <c r="NT17" s="142"/>
      <c r="NU17" s="143"/>
      <c r="NV17" s="143"/>
      <c r="NW17" s="143"/>
      <c r="NX17" s="144"/>
    </row>
    <row r="18" spans="1:393" ht="13.5" customHeight="1" x14ac:dyDescent="0.15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26" t="s">
        <v>70</v>
      </c>
      <c r="NK18" s="127"/>
      <c r="NL18" s="127"/>
      <c r="NM18" s="130" t="s">
        <v>39</v>
      </c>
      <c r="NN18" s="131"/>
      <c r="NO18" s="126" t="s">
        <v>38</v>
      </c>
      <c r="NP18" s="127"/>
      <c r="NQ18" s="127"/>
      <c r="NR18" s="130" t="s">
        <v>39</v>
      </c>
      <c r="NS18" s="131"/>
      <c r="NT18" s="126" t="s">
        <v>70</v>
      </c>
      <c r="NU18" s="127"/>
      <c r="NV18" s="127"/>
      <c r="NW18" s="130" t="s">
        <v>39</v>
      </c>
      <c r="NX18" s="131"/>
      <c r="OC18" s="2" t="s">
        <v>40</v>
      </c>
    </row>
    <row r="19" spans="1:393" ht="13.5" customHeight="1" x14ac:dyDescent="0.15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28"/>
      <c r="NK19" s="129"/>
      <c r="NL19" s="129"/>
      <c r="NM19" s="132"/>
      <c r="NN19" s="133"/>
      <c r="NO19" s="128"/>
      <c r="NP19" s="129"/>
      <c r="NQ19" s="129"/>
      <c r="NR19" s="132"/>
      <c r="NS19" s="133"/>
      <c r="NT19" s="128"/>
      <c r="NU19" s="129"/>
      <c r="NV19" s="129"/>
      <c r="NW19" s="132"/>
      <c r="NX19" s="133"/>
      <c r="OC19" s="28" t="s">
        <v>41</v>
      </c>
    </row>
    <row r="20" spans="1:393" ht="13.5" customHeight="1" x14ac:dyDescent="0.15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09" t="s">
        <v>42</v>
      </c>
      <c r="NK20" s="109"/>
      <c r="NL20" s="109"/>
      <c r="NM20" s="109"/>
      <c r="NN20" s="109"/>
      <c r="NO20" s="109"/>
      <c r="NP20" s="109"/>
      <c r="NQ20" s="109"/>
      <c r="NR20" s="109"/>
      <c r="NS20" s="109"/>
      <c r="NT20" s="109"/>
      <c r="NU20" s="109"/>
      <c r="NV20" s="109"/>
      <c r="NW20" s="109"/>
      <c r="NX20" s="109"/>
      <c r="OC20" s="28" t="s">
        <v>43</v>
      </c>
    </row>
    <row r="21" spans="1:393" ht="13.5" customHeight="1" x14ac:dyDescent="0.15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0"/>
      <c r="NK21" s="110"/>
      <c r="NL21" s="110"/>
      <c r="NM21" s="110"/>
      <c r="NN21" s="110"/>
      <c r="NO21" s="110"/>
      <c r="NP21" s="110"/>
      <c r="NQ21" s="110"/>
      <c r="NR21" s="110"/>
      <c r="NS21" s="110"/>
      <c r="NT21" s="110"/>
      <c r="NU21" s="110"/>
      <c r="NV21" s="110"/>
      <c r="NW21" s="110"/>
      <c r="NX21" s="110"/>
      <c r="OC21" s="28" t="s">
        <v>44</v>
      </c>
    </row>
    <row r="22" spans="1:393" ht="13.5" customHeight="1" x14ac:dyDescent="0.15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23" t="s">
        <v>183</v>
      </c>
      <c r="NK22" s="124"/>
      <c r="NL22" s="124"/>
      <c r="NM22" s="124"/>
      <c r="NN22" s="124"/>
      <c r="NO22" s="124"/>
      <c r="NP22" s="124"/>
      <c r="NQ22" s="124"/>
      <c r="NR22" s="124"/>
      <c r="NS22" s="124"/>
      <c r="NT22" s="124"/>
      <c r="NU22" s="124"/>
      <c r="NV22" s="124"/>
      <c r="NW22" s="124"/>
      <c r="NX22" s="125"/>
      <c r="OC22" s="28" t="s">
        <v>45</v>
      </c>
    </row>
    <row r="23" spans="1:393" ht="13.5" customHeight="1" x14ac:dyDescent="0.15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7"/>
      <c r="NK23" s="118"/>
      <c r="NL23" s="118"/>
      <c r="NM23" s="118"/>
      <c r="NN23" s="118"/>
      <c r="NO23" s="118"/>
      <c r="NP23" s="118"/>
      <c r="NQ23" s="118"/>
      <c r="NR23" s="118"/>
      <c r="NS23" s="118"/>
      <c r="NT23" s="118"/>
      <c r="NU23" s="118"/>
      <c r="NV23" s="118"/>
      <c r="NW23" s="118"/>
      <c r="NX23" s="119"/>
      <c r="OC23" s="28" t="s">
        <v>46</v>
      </c>
    </row>
    <row r="24" spans="1:393" ht="13.5" customHeight="1" x14ac:dyDescent="0.15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7"/>
      <c r="NK24" s="118"/>
      <c r="NL24" s="118"/>
      <c r="NM24" s="118"/>
      <c r="NN24" s="118"/>
      <c r="NO24" s="118"/>
      <c r="NP24" s="118"/>
      <c r="NQ24" s="118"/>
      <c r="NR24" s="118"/>
      <c r="NS24" s="118"/>
      <c r="NT24" s="118"/>
      <c r="NU24" s="118"/>
      <c r="NV24" s="118"/>
      <c r="NW24" s="118"/>
      <c r="NX24" s="119"/>
      <c r="OC24" s="28" t="s">
        <v>47</v>
      </c>
    </row>
    <row r="25" spans="1:393" ht="13.5" customHeight="1" x14ac:dyDescent="0.15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7"/>
      <c r="NK25" s="118"/>
      <c r="NL25" s="118"/>
      <c r="NM25" s="118"/>
      <c r="NN25" s="118"/>
      <c r="NO25" s="118"/>
      <c r="NP25" s="118"/>
      <c r="NQ25" s="118"/>
      <c r="NR25" s="118"/>
      <c r="NS25" s="118"/>
      <c r="NT25" s="118"/>
      <c r="NU25" s="118"/>
      <c r="NV25" s="118"/>
      <c r="NW25" s="118"/>
      <c r="NX25" s="119"/>
      <c r="OC25" s="28" t="s">
        <v>48</v>
      </c>
    </row>
    <row r="26" spans="1:393" ht="13.5" customHeight="1" x14ac:dyDescent="0.15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7"/>
      <c r="NK26" s="118"/>
      <c r="NL26" s="118"/>
      <c r="NM26" s="118"/>
      <c r="NN26" s="118"/>
      <c r="NO26" s="118"/>
      <c r="NP26" s="118"/>
      <c r="NQ26" s="118"/>
      <c r="NR26" s="118"/>
      <c r="NS26" s="118"/>
      <c r="NT26" s="118"/>
      <c r="NU26" s="118"/>
      <c r="NV26" s="118"/>
      <c r="NW26" s="118"/>
      <c r="NX26" s="119"/>
      <c r="OC26" s="28" t="s">
        <v>49</v>
      </c>
    </row>
    <row r="27" spans="1:393" ht="13.5" customHeight="1" x14ac:dyDescent="0.15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7"/>
      <c r="NK27" s="118"/>
      <c r="NL27" s="118"/>
      <c r="NM27" s="118"/>
      <c r="NN27" s="118"/>
      <c r="NO27" s="118"/>
      <c r="NP27" s="118"/>
      <c r="NQ27" s="118"/>
      <c r="NR27" s="118"/>
      <c r="NS27" s="118"/>
      <c r="NT27" s="118"/>
      <c r="NU27" s="118"/>
      <c r="NV27" s="118"/>
      <c r="NW27" s="118"/>
      <c r="NX27" s="119"/>
      <c r="OC27" s="28" t="s">
        <v>50</v>
      </c>
    </row>
    <row r="28" spans="1:393" ht="13.5" customHeight="1" x14ac:dyDescent="0.15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7"/>
      <c r="NK28" s="118"/>
      <c r="NL28" s="118"/>
      <c r="NM28" s="118"/>
      <c r="NN28" s="118"/>
      <c r="NO28" s="118"/>
      <c r="NP28" s="118"/>
      <c r="NQ28" s="118"/>
      <c r="NR28" s="118"/>
      <c r="NS28" s="118"/>
      <c r="NT28" s="118"/>
      <c r="NU28" s="118"/>
      <c r="NV28" s="118"/>
      <c r="NW28" s="118"/>
      <c r="NX28" s="119"/>
      <c r="OC28" s="28" t="s">
        <v>51</v>
      </c>
    </row>
    <row r="29" spans="1:393" ht="13.5" customHeight="1" x14ac:dyDescent="0.15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7"/>
      <c r="NK29" s="118"/>
      <c r="NL29" s="118"/>
      <c r="NM29" s="118"/>
      <c r="NN29" s="118"/>
      <c r="NO29" s="118"/>
      <c r="NP29" s="118"/>
      <c r="NQ29" s="118"/>
      <c r="NR29" s="118"/>
      <c r="NS29" s="118"/>
      <c r="NT29" s="118"/>
      <c r="NU29" s="118"/>
      <c r="NV29" s="118"/>
      <c r="NW29" s="118"/>
      <c r="NX29" s="119"/>
      <c r="OC29" s="28" t="s">
        <v>52</v>
      </c>
    </row>
    <row r="30" spans="1:393" ht="13.5" customHeight="1" x14ac:dyDescent="0.15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7"/>
      <c r="NK30" s="118"/>
      <c r="NL30" s="118"/>
      <c r="NM30" s="118"/>
      <c r="NN30" s="118"/>
      <c r="NO30" s="118"/>
      <c r="NP30" s="118"/>
      <c r="NQ30" s="118"/>
      <c r="NR30" s="118"/>
      <c r="NS30" s="118"/>
      <c r="NT30" s="118"/>
      <c r="NU30" s="118"/>
      <c r="NV30" s="118"/>
      <c r="NW30" s="118"/>
      <c r="NX30" s="119"/>
      <c r="OC30" s="28" t="s">
        <v>53</v>
      </c>
    </row>
    <row r="31" spans="1:393" ht="13.5" customHeight="1" x14ac:dyDescent="0.15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7"/>
      <c r="NK31" s="118"/>
      <c r="NL31" s="118"/>
      <c r="NM31" s="118"/>
      <c r="NN31" s="118"/>
      <c r="NO31" s="118"/>
      <c r="NP31" s="118"/>
      <c r="NQ31" s="118"/>
      <c r="NR31" s="118"/>
      <c r="NS31" s="118"/>
      <c r="NT31" s="118"/>
      <c r="NU31" s="118"/>
      <c r="NV31" s="118"/>
      <c r="NW31" s="118"/>
      <c r="NX31" s="119"/>
      <c r="OC31" s="28" t="s">
        <v>54</v>
      </c>
    </row>
    <row r="32" spans="1:393" ht="13.5" customHeight="1" x14ac:dyDescent="0.15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06" t="str">
        <f>データ!$B$11</f>
        <v>H27</v>
      </c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8"/>
      <c r="AE32" s="106" t="str">
        <f>データ!$C$11</f>
        <v>H28</v>
      </c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8"/>
      <c r="AT32" s="106" t="str">
        <f>データ!$D$11</f>
        <v>H29</v>
      </c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8"/>
      <c r="BI32" s="106" t="str">
        <f>データ!$E$11</f>
        <v>H30</v>
      </c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8"/>
      <c r="BX32" s="106" t="str">
        <f>データ!$F$11</f>
        <v>R01</v>
      </c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8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06" t="str">
        <f>データ!$B$11</f>
        <v>H27</v>
      </c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8"/>
      <c r="DS32" s="106" t="str">
        <f>データ!$C$11</f>
        <v>H28</v>
      </c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8"/>
      <c r="EH32" s="106" t="str">
        <f>データ!$D$11</f>
        <v>H29</v>
      </c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8"/>
      <c r="EW32" s="106" t="str">
        <f>データ!$E$11</f>
        <v>H30</v>
      </c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 t="str">
        <f>データ!$F$11</f>
        <v>R01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8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06" t="str">
        <f>データ!$B$11</f>
        <v>H27</v>
      </c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8"/>
      <c r="HG32" s="106" t="str">
        <f>データ!$C$11</f>
        <v>H28</v>
      </c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8"/>
      <c r="HV32" s="106" t="str">
        <f>データ!$D$11</f>
        <v>H29</v>
      </c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8"/>
      <c r="IK32" s="106" t="str">
        <f>データ!$E$11</f>
        <v>H30</v>
      </c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  <c r="IW32" s="107"/>
      <c r="IX32" s="107"/>
      <c r="IY32" s="108"/>
      <c r="IZ32" s="106" t="str">
        <f>データ!$F$11</f>
        <v>R01</v>
      </c>
      <c r="JA32" s="107"/>
      <c r="JB32" s="107"/>
      <c r="JC32" s="107"/>
      <c r="JD32" s="107"/>
      <c r="JE32" s="107"/>
      <c r="JF32" s="107"/>
      <c r="JG32" s="107"/>
      <c r="JH32" s="107"/>
      <c r="JI32" s="107"/>
      <c r="JJ32" s="107"/>
      <c r="JK32" s="107"/>
      <c r="JL32" s="107"/>
      <c r="JM32" s="107"/>
      <c r="JN32" s="108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06" t="str">
        <f>データ!$B$11</f>
        <v>H27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8"/>
      <c r="KU32" s="106" t="str">
        <f>データ!$C$11</f>
        <v>H28</v>
      </c>
      <c r="KV32" s="107"/>
      <c r="KW32" s="107"/>
      <c r="KX32" s="107"/>
      <c r="KY32" s="107"/>
      <c r="KZ32" s="107"/>
      <c r="LA32" s="107"/>
      <c r="LB32" s="107"/>
      <c r="LC32" s="107"/>
      <c r="LD32" s="107"/>
      <c r="LE32" s="107"/>
      <c r="LF32" s="107"/>
      <c r="LG32" s="107"/>
      <c r="LH32" s="107"/>
      <c r="LI32" s="108"/>
      <c r="LJ32" s="106" t="str">
        <f>データ!$D$11</f>
        <v>H29</v>
      </c>
      <c r="LK32" s="107"/>
      <c r="LL32" s="107"/>
      <c r="LM32" s="107"/>
      <c r="LN32" s="107"/>
      <c r="LO32" s="107"/>
      <c r="LP32" s="107"/>
      <c r="LQ32" s="107"/>
      <c r="LR32" s="107"/>
      <c r="LS32" s="107"/>
      <c r="LT32" s="107"/>
      <c r="LU32" s="107"/>
      <c r="LV32" s="107"/>
      <c r="LW32" s="107"/>
      <c r="LX32" s="108"/>
      <c r="LY32" s="106" t="str">
        <f>データ!$E$11</f>
        <v>H30</v>
      </c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 t="str">
        <f>データ!$F$11</f>
        <v>R01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8"/>
      <c r="ND32" s="5"/>
      <c r="NE32" s="5"/>
      <c r="NF32" s="5"/>
      <c r="NG32" s="5"/>
      <c r="NH32" s="27"/>
      <c r="NI32" s="2"/>
      <c r="NJ32" s="117"/>
      <c r="NK32" s="118"/>
      <c r="NL32" s="118"/>
      <c r="NM32" s="118"/>
      <c r="NN32" s="118"/>
      <c r="NO32" s="118"/>
      <c r="NP32" s="118"/>
      <c r="NQ32" s="118"/>
      <c r="NR32" s="118"/>
      <c r="NS32" s="118"/>
      <c r="NT32" s="118"/>
      <c r="NU32" s="118"/>
      <c r="NV32" s="118"/>
      <c r="NW32" s="118"/>
      <c r="NX32" s="119"/>
      <c r="OC32" s="28" t="s">
        <v>55</v>
      </c>
    </row>
    <row r="33" spans="1:393" ht="13.5" customHeight="1" x14ac:dyDescent="0.15">
      <c r="A33" s="2"/>
      <c r="B33" s="25"/>
      <c r="D33" s="5"/>
      <c r="E33" s="5"/>
      <c r="F33" s="5"/>
      <c r="G33" s="102" t="s">
        <v>56</v>
      </c>
      <c r="H33" s="102"/>
      <c r="I33" s="102"/>
      <c r="J33" s="102"/>
      <c r="K33" s="102"/>
      <c r="L33" s="102"/>
      <c r="M33" s="102"/>
      <c r="N33" s="102"/>
      <c r="O33" s="102"/>
      <c r="P33" s="85">
        <f>データ!AH7</f>
        <v>106.2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7"/>
      <c r="AE33" s="85">
        <f>データ!AI7</f>
        <v>104.9</v>
      </c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7"/>
      <c r="AT33" s="85">
        <f>データ!AJ7</f>
        <v>106.5</v>
      </c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7"/>
      <c r="BI33" s="85">
        <f>データ!AK7</f>
        <v>106.5</v>
      </c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7"/>
      <c r="BX33" s="85">
        <f>データ!AL7</f>
        <v>102.4</v>
      </c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7"/>
      <c r="CO33" s="5"/>
      <c r="CP33" s="5"/>
      <c r="CQ33" s="5"/>
      <c r="CR33" s="5"/>
      <c r="CS33" s="5"/>
      <c r="CT33" s="5"/>
      <c r="CU33" s="102" t="s">
        <v>56</v>
      </c>
      <c r="CV33" s="102"/>
      <c r="CW33" s="102"/>
      <c r="CX33" s="102"/>
      <c r="CY33" s="102"/>
      <c r="CZ33" s="102"/>
      <c r="DA33" s="102"/>
      <c r="DB33" s="102"/>
      <c r="DC33" s="102"/>
      <c r="DD33" s="85">
        <f>データ!AS7</f>
        <v>70.8</v>
      </c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7"/>
      <c r="DS33" s="85">
        <f>データ!AT7</f>
        <v>79.099999999999994</v>
      </c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7"/>
      <c r="EH33" s="85">
        <f>データ!AU7</f>
        <v>84.2</v>
      </c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7"/>
      <c r="EW33" s="85">
        <f>データ!AV7</f>
        <v>87.4</v>
      </c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7"/>
      <c r="FL33" s="85">
        <f>データ!AW7</f>
        <v>84.8</v>
      </c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7"/>
      <c r="GA33" s="5"/>
      <c r="GB33" s="5"/>
      <c r="GC33" s="5"/>
      <c r="GD33" s="5"/>
      <c r="GE33" s="5"/>
      <c r="GF33" s="5"/>
      <c r="GG33" s="5"/>
      <c r="GH33" s="5"/>
      <c r="GI33" s="102" t="s">
        <v>56</v>
      </c>
      <c r="GJ33" s="102"/>
      <c r="GK33" s="102"/>
      <c r="GL33" s="102"/>
      <c r="GM33" s="102"/>
      <c r="GN33" s="102"/>
      <c r="GO33" s="102"/>
      <c r="GP33" s="102"/>
      <c r="GQ33" s="102"/>
      <c r="GR33" s="85">
        <f>データ!BD7</f>
        <v>0</v>
      </c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7"/>
      <c r="HG33" s="85">
        <f>データ!BE7</f>
        <v>0</v>
      </c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7"/>
      <c r="HV33" s="85">
        <f>データ!BF7</f>
        <v>0</v>
      </c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7"/>
      <c r="IK33" s="85">
        <f>データ!BG7</f>
        <v>0</v>
      </c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7"/>
      <c r="IZ33" s="85">
        <f>データ!BH7</f>
        <v>0</v>
      </c>
      <c r="JA33" s="86"/>
      <c r="JB33" s="86"/>
      <c r="JC33" s="86"/>
      <c r="JD33" s="86"/>
      <c r="JE33" s="86"/>
      <c r="JF33" s="86"/>
      <c r="JG33" s="86"/>
      <c r="JH33" s="86"/>
      <c r="JI33" s="86"/>
      <c r="JJ33" s="86"/>
      <c r="JK33" s="86"/>
      <c r="JL33" s="86"/>
      <c r="JM33" s="86"/>
      <c r="JN33" s="87"/>
      <c r="JO33" s="5"/>
      <c r="JP33" s="5"/>
      <c r="JQ33" s="5"/>
      <c r="JR33" s="5"/>
      <c r="JS33" s="5"/>
      <c r="JT33" s="5"/>
      <c r="JU33" s="5"/>
      <c r="JV33" s="5"/>
      <c r="JW33" s="102" t="s">
        <v>56</v>
      </c>
      <c r="JX33" s="102"/>
      <c r="JY33" s="102"/>
      <c r="JZ33" s="102"/>
      <c r="KA33" s="102"/>
      <c r="KB33" s="102"/>
      <c r="KC33" s="102"/>
      <c r="KD33" s="102"/>
      <c r="KE33" s="102"/>
      <c r="KF33" s="85">
        <f>データ!BO7</f>
        <v>65.3</v>
      </c>
      <c r="KG33" s="86"/>
      <c r="KH33" s="86"/>
      <c r="KI33" s="86"/>
      <c r="KJ33" s="86"/>
      <c r="KK33" s="86"/>
      <c r="KL33" s="86"/>
      <c r="KM33" s="86"/>
      <c r="KN33" s="86"/>
      <c r="KO33" s="86"/>
      <c r="KP33" s="86"/>
      <c r="KQ33" s="86"/>
      <c r="KR33" s="86"/>
      <c r="KS33" s="86"/>
      <c r="KT33" s="87"/>
      <c r="KU33" s="85">
        <f>データ!BP7</f>
        <v>65.3</v>
      </c>
      <c r="KV33" s="86"/>
      <c r="KW33" s="86"/>
      <c r="KX33" s="86"/>
      <c r="KY33" s="86"/>
      <c r="KZ33" s="86"/>
      <c r="LA33" s="86"/>
      <c r="LB33" s="86"/>
      <c r="LC33" s="86"/>
      <c r="LD33" s="86"/>
      <c r="LE33" s="86"/>
      <c r="LF33" s="86"/>
      <c r="LG33" s="86"/>
      <c r="LH33" s="86"/>
      <c r="LI33" s="87"/>
      <c r="LJ33" s="85">
        <f>データ!BQ7</f>
        <v>78.5</v>
      </c>
      <c r="LK33" s="86"/>
      <c r="LL33" s="86"/>
      <c r="LM33" s="86"/>
      <c r="LN33" s="86"/>
      <c r="LO33" s="86"/>
      <c r="LP33" s="86"/>
      <c r="LQ33" s="86"/>
      <c r="LR33" s="86"/>
      <c r="LS33" s="86"/>
      <c r="LT33" s="86"/>
      <c r="LU33" s="86"/>
      <c r="LV33" s="86"/>
      <c r="LW33" s="86"/>
      <c r="LX33" s="87"/>
      <c r="LY33" s="85">
        <f>データ!BR7</f>
        <v>81.099999999999994</v>
      </c>
      <c r="LZ33" s="86"/>
      <c r="MA33" s="86"/>
      <c r="MB33" s="86"/>
      <c r="MC33" s="86"/>
      <c r="MD33" s="86"/>
      <c r="ME33" s="86"/>
      <c r="MF33" s="86"/>
      <c r="MG33" s="86"/>
      <c r="MH33" s="86"/>
      <c r="MI33" s="86"/>
      <c r="MJ33" s="86"/>
      <c r="MK33" s="86"/>
      <c r="ML33" s="86"/>
      <c r="MM33" s="87"/>
      <c r="MN33" s="85">
        <f>データ!BS7</f>
        <v>83.1</v>
      </c>
      <c r="MO33" s="86"/>
      <c r="MP33" s="86"/>
      <c r="MQ33" s="86"/>
      <c r="MR33" s="86"/>
      <c r="MS33" s="86"/>
      <c r="MT33" s="86"/>
      <c r="MU33" s="86"/>
      <c r="MV33" s="86"/>
      <c r="MW33" s="86"/>
      <c r="MX33" s="86"/>
      <c r="MY33" s="86"/>
      <c r="MZ33" s="86"/>
      <c r="NA33" s="86"/>
      <c r="NB33" s="87"/>
      <c r="ND33" s="5"/>
      <c r="NE33" s="5"/>
      <c r="NF33" s="5"/>
      <c r="NG33" s="5"/>
      <c r="NH33" s="27"/>
      <c r="NI33" s="2"/>
      <c r="NJ33" s="117"/>
      <c r="NK33" s="118"/>
      <c r="NL33" s="118"/>
      <c r="NM33" s="118"/>
      <c r="NN33" s="118"/>
      <c r="NO33" s="118"/>
      <c r="NP33" s="118"/>
      <c r="NQ33" s="118"/>
      <c r="NR33" s="118"/>
      <c r="NS33" s="118"/>
      <c r="NT33" s="118"/>
      <c r="NU33" s="118"/>
      <c r="NV33" s="118"/>
      <c r="NW33" s="118"/>
      <c r="NX33" s="119"/>
      <c r="OC33" s="28" t="s">
        <v>57</v>
      </c>
    </row>
    <row r="34" spans="1:393" ht="13.5" customHeight="1" x14ac:dyDescent="0.15">
      <c r="A34" s="2"/>
      <c r="B34" s="25"/>
      <c r="D34" s="5"/>
      <c r="E34" s="5"/>
      <c r="F34" s="5"/>
      <c r="G34" s="102" t="s">
        <v>58</v>
      </c>
      <c r="H34" s="102"/>
      <c r="I34" s="102"/>
      <c r="J34" s="102"/>
      <c r="K34" s="102"/>
      <c r="L34" s="102"/>
      <c r="M34" s="102"/>
      <c r="N34" s="102"/>
      <c r="O34" s="102"/>
      <c r="P34" s="85">
        <f>データ!AM7</f>
        <v>98.3</v>
      </c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7"/>
      <c r="AE34" s="85">
        <f>データ!AN7</f>
        <v>96.7</v>
      </c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7"/>
      <c r="AT34" s="85">
        <f>データ!AO7</f>
        <v>96.6</v>
      </c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7"/>
      <c r="BI34" s="85">
        <f>データ!AP7</f>
        <v>97.2</v>
      </c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7"/>
      <c r="BX34" s="85">
        <f>データ!AQ7</f>
        <v>96.9</v>
      </c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7"/>
      <c r="CO34" s="5"/>
      <c r="CP34" s="5"/>
      <c r="CQ34" s="5"/>
      <c r="CR34" s="5"/>
      <c r="CS34" s="5"/>
      <c r="CT34" s="5"/>
      <c r="CU34" s="102" t="s">
        <v>58</v>
      </c>
      <c r="CV34" s="102"/>
      <c r="CW34" s="102"/>
      <c r="CX34" s="102"/>
      <c r="CY34" s="102"/>
      <c r="CZ34" s="102"/>
      <c r="DA34" s="102"/>
      <c r="DB34" s="102"/>
      <c r="DC34" s="102"/>
      <c r="DD34" s="85">
        <f>データ!AX7</f>
        <v>85.3</v>
      </c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7"/>
      <c r="DS34" s="85">
        <f>データ!AY7</f>
        <v>84.2</v>
      </c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7"/>
      <c r="EH34" s="85">
        <f>データ!AZ7</f>
        <v>83.9</v>
      </c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7"/>
      <c r="EW34" s="85">
        <f>データ!BA7</f>
        <v>84</v>
      </c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7"/>
      <c r="FL34" s="85">
        <f>データ!BB7</f>
        <v>84.3</v>
      </c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7"/>
      <c r="GA34" s="5"/>
      <c r="GB34" s="5"/>
      <c r="GC34" s="5"/>
      <c r="GD34" s="5"/>
      <c r="GE34" s="5"/>
      <c r="GF34" s="5"/>
      <c r="GG34" s="5"/>
      <c r="GH34" s="5"/>
      <c r="GI34" s="102" t="s">
        <v>58</v>
      </c>
      <c r="GJ34" s="102"/>
      <c r="GK34" s="102"/>
      <c r="GL34" s="102"/>
      <c r="GM34" s="102"/>
      <c r="GN34" s="102"/>
      <c r="GO34" s="102"/>
      <c r="GP34" s="102"/>
      <c r="GQ34" s="102"/>
      <c r="GR34" s="85">
        <f>データ!BI7</f>
        <v>118.9</v>
      </c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7"/>
      <c r="HG34" s="85">
        <f>データ!BJ7</f>
        <v>119.5</v>
      </c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7"/>
      <c r="HV34" s="85">
        <f>データ!BK7</f>
        <v>116.9</v>
      </c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7"/>
      <c r="IK34" s="85">
        <f>データ!BL7</f>
        <v>117.1</v>
      </c>
      <c r="IL34" s="86"/>
      <c r="IM34" s="86"/>
      <c r="IN34" s="86"/>
      <c r="IO34" s="86"/>
      <c r="IP34" s="86"/>
      <c r="IQ34" s="86"/>
      <c r="IR34" s="86"/>
      <c r="IS34" s="86"/>
      <c r="IT34" s="86"/>
      <c r="IU34" s="86"/>
      <c r="IV34" s="86"/>
      <c r="IW34" s="86"/>
      <c r="IX34" s="86"/>
      <c r="IY34" s="87"/>
      <c r="IZ34" s="85">
        <f>データ!BM7</f>
        <v>120.5</v>
      </c>
      <c r="JA34" s="86"/>
      <c r="JB34" s="86"/>
      <c r="JC34" s="86"/>
      <c r="JD34" s="86"/>
      <c r="JE34" s="86"/>
      <c r="JF34" s="86"/>
      <c r="JG34" s="86"/>
      <c r="JH34" s="86"/>
      <c r="JI34" s="86"/>
      <c r="JJ34" s="86"/>
      <c r="JK34" s="86"/>
      <c r="JL34" s="86"/>
      <c r="JM34" s="86"/>
      <c r="JN34" s="87"/>
      <c r="JO34" s="5"/>
      <c r="JP34" s="5"/>
      <c r="JQ34" s="5"/>
      <c r="JR34" s="5"/>
      <c r="JS34" s="5"/>
      <c r="JT34" s="5"/>
      <c r="JU34" s="5"/>
      <c r="JV34" s="5"/>
      <c r="JW34" s="102" t="s">
        <v>58</v>
      </c>
      <c r="JX34" s="102"/>
      <c r="JY34" s="102"/>
      <c r="JZ34" s="102"/>
      <c r="KA34" s="102"/>
      <c r="KB34" s="102"/>
      <c r="KC34" s="102"/>
      <c r="KD34" s="102"/>
      <c r="KE34" s="102"/>
      <c r="KF34" s="85">
        <f>データ!BT7</f>
        <v>67.900000000000006</v>
      </c>
      <c r="KG34" s="86"/>
      <c r="KH34" s="86"/>
      <c r="KI34" s="86"/>
      <c r="KJ34" s="86"/>
      <c r="KK34" s="86"/>
      <c r="KL34" s="86"/>
      <c r="KM34" s="86"/>
      <c r="KN34" s="86"/>
      <c r="KO34" s="86"/>
      <c r="KP34" s="86"/>
      <c r="KQ34" s="86"/>
      <c r="KR34" s="86"/>
      <c r="KS34" s="86"/>
      <c r="KT34" s="87"/>
      <c r="KU34" s="85">
        <f>データ!BU7</f>
        <v>69.8</v>
      </c>
      <c r="KV34" s="86"/>
      <c r="KW34" s="86"/>
      <c r="KX34" s="86"/>
      <c r="KY34" s="86"/>
      <c r="KZ34" s="86"/>
      <c r="LA34" s="86"/>
      <c r="LB34" s="86"/>
      <c r="LC34" s="86"/>
      <c r="LD34" s="86"/>
      <c r="LE34" s="86"/>
      <c r="LF34" s="86"/>
      <c r="LG34" s="86"/>
      <c r="LH34" s="86"/>
      <c r="LI34" s="87"/>
      <c r="LJ34" s="85">
        <f>データ!BV7</f>
        <v>69.7</v>
      </c>
      <c r="LK34" s="86"/>
      <c r="LL34" s="86"/>
      <c r="LM34" s="86"/>
      <c r="LN34" s="86"/>
      <c r="LO34" s="86"/>
      <c r="LP34" s="86"/>
      <c r="LQ34" s="86"/>
      <c r="LR34" s="86"/>
      <c r="LS34" s="86"/>
      <c r="LT34" s="86"/>
      <c r="LU34" s="86"/>
      <c r="LV34" s="86"/>
      <c r="LW34" s="86"/>
      <c r="LX34" s="87"/>
      <c r="LY34" s="85">
        <f>データ!BW7</f>
        <v>70.099999999999994</v>
      </c>
      <c r="LZ34" s="86"/>
      <c r="MA34" s="86"/>
      <c r="MB34" s="86"/>
      <c r="MC34" s="86"/>
      <c r="MD34" s="86"/>
      <c r="ME34" s="86"/>
      <c r="MF34" s="86"/>
      <c r="MG34" s="86"/>
      <c r="MH34" s="86"/>
      <c r="MI34" s="86"/>
      <c r="MJ34" s="86"/>
      <c r="MK34" s="86"/>
      <c r="ML34" s="86"/>
      <c r="MM34" s="87"/>
      <c r="MN34" s="85">
        <f>データ!BX7</f>
        <v>70.400000000000006</v>
      </c>
      <c r="MO34" s="86"/>
      <c r="MP34" s="86"/>
      <c r="MQ34" s="86"/>
      <c r="MR34" s="86"/>
      <c r="MS34" s="86"/>
      <c r="MT34" s="86"/>
      <c r="MU34" s="86"/>
      <c r="MV34" s="86"/>
      <c r="MW34" s="86"/>
      <c r="MX34" s="86"/>
      <c r="MY34" s="86"/>
      <c r="MZ34" s="86"/>
      <c r="NA34" s="86"/>
      <c r="NB34" s="87"/>
      <c r="ND34" s="5"/>
      <c r="NE34" s="5"/>
      <c r="NF34" s="5"/>
      <c r="NG34" s="5"/>
      <c r="NH34" s="27"/>
      <c r="NI34" s="2"/>
      <c r="NJ34" s="120"/>
      <c r="NK34" s="121"/>
      <c r="NL34" s="121"/>
      <c r="NM34" s="121"/>
      <c r="NN34" s="121"/>
      <c r="NO34" s="121"/>
      <c r="NP34" s="121"/>
      <c r="NQ34" s="121"/>
      <c r="NR34" s="121"/>
      <c r="NS34" s="121"/>
      <c r="NT34" s="121"/>
      <c r="NU34" s="121"/>
      <c r="NV34" s="121"/>
      <c r="NW34" s="121"/>
      <c r="NX34" s="122"/>
      <c r="OC34" s="28" t="s">
        <v>59</v>
      </c>
    </row>
    <row r="35" spans="1:393" ht="13.5" customHeight="1" x14ac:dyDescent="0.15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09" t="s">
        <v>60</v>
      </c>
      <c r="NK35" s="109"/>
      <c r="NL35" s="109"/>
      <c r="NM35" s="109"/>
      <c r="NN35" s="109"/>
      <c r="NO35" s="109"/>
      <c r="NP35" s="109"/>
      <c r="NQ35" s="109"/>
      <c r="NR35" s="109"/>
      <c r="NS35" s="109"/>
      <c r="NT35" s="109"/>
      <c r="NU35" s="109"/>
      <c r="NV35" s="109"/>
      <c r="NW35" s="109"/>
      <c r="NX35" s="109"/>
      <c r="OC35" s="28" t="s">
        <v>61</v>
      </c>
    </row>
    <row r="36" spans="1:393" ht="13.5" customHeight="1" x14ac:dyDescent="0.15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0"/>
      <c r="NK36" s="110"/>
      <c r="NL36" s="110"/>
      <c r="NM36" s="110"/>
      <c r="NN36" s="110"/>
      <c r="NO36" s="110"/>
      <c r="NP36" s="110"/>
      <c r="NQ36" s="110"/>
      <c r="NR36" s="110"/>
      <c r="NS36" s="110"/>
      <c r="NT36" s="110"/>
      <c r="NU36" s="110"/>
      <c r="NV36" s="110"/>
      <c r="NW36" s="110"/>
      <c r="NX36" s="110"/>
      <c r="OC36" s="28" t="s">
        <v>62</v>
      </c>
    </row>
    <row r="37" spans="1:393" ht="13.5" customHeight="1" x14ac:dyDescent="0.15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0" t="s">
        <v>63</v>
      </c>
      <c r="NK37" s="91"/>
      <c r="NL37" s="91"/>
      <c r="NM37" s="91"/>
      <c r="NN37" s="91"/>
      <c r="NO37" s="91"/>
      <c r="NP37" s="91"/>
      <c r="NQ37" s="91"/>
      <c r="NR37" s="91"/>
      <c r="NS37" s="91"/>
      <c r="NT37" s="91"/>
      <c r="NU37" s="91"/>
      <c r="NV37" s="91"/>
      <c r="NW37" s="91"/>
      <c r="NX37" s="92"/>
      <c r="OC37" s="28" t="s">
        <v>64</v>
      </c>
    </row>
    <row r="38" spans="1:393" ht="13.5" customHeight="1" x14ac:dyDescent="0.15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3"/>
      <c r="NK38" s="94"/>
      <c r="NL38" s="94"/>
      <c r="NM38" s="94"/>
      <c r="NN38" s="94"/>
      <c r="NO38" s="94"/>
      <c r="NP38" s="94"/>
      <c r="NQ38" s="94"/>
      <c r="NR38" s="94"/>
      <c r="NS38" s="94"/>
      <c r="NT38" s="94"/>
      <c r="NU38" s="94"/>
      <c r="NV38" s="94"/>
      <c r="NW38" s="94"/>
      <c r="NX38" s="95"/>
      <c r="OC38" s="28" t="s">
        <v>65</v>
      </c>
    </row>
    <row r="39" spans="1:393" ht="13.5" customHeight="1" x14ac:dyDescent="0.15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1" t="s">
        <v>185</v>
      </c>
      <c r="NK39" s="112"/>
      <c r="NL39" s="112"/>
      <c r="NM39" s="112"/>
      <c r="NN39" s="112"/>
      <c r="NO39" s="112"/>
      <c r="NP39" s="112"/>
      <c r="NQ39" s="112"/>
      <c r="NR39" s="112"/>
      <c r="NS39" s="112"/>
      <c r="NT39" s="112"/>
      <c r="NU39" s="112"/>
      <c r="NV39" s="112"/>
      <c r="NW39" s="112"/>
      <c r="NX39" s="113"/>
      <c r="OC39" s="28" t="s">
        <v>66</v>
      </c>
    </row>
    <row r="40" spans="1:393" ht="13.5" customHeight="1" x14ac:dyDescent="0.15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1"/>
      <c r="NK40" s="112"/>
      <c r="NL40" s="112"/>
      <c r="NM40" s="112"/>
      <c r="NN40" s="112"/>
      <c r="NO40" s="112"/>
      <c r="NP40" s="112"/>
      <c r="NQ40" s="112"/>
      <c r="NR40" s="112"/>
      <c r="NS40" s="112"/>
      <c r="NT40" s="112"/>
      <c r="NU40" s="112"/>
      <c r="NV40" s="112"/>
      <c r="NW40" s="112"/>
      <c r="NX40" s="113"/>
      <c r="OC40" s="28" t="s">
        <v>67</v>
      </c>
    </row>
    <row r="41" spans="1:393" ht="13.5" customHeight="1" x14ac:dyDescent="0.15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1"/>
      <c r="NK41" s="112"/>
      <c r="NL41" s="112"/>
      <c r="NM41" s="112"/>
      <c r="NN41" s="112"/>
      <c r="NO41" s="112"/>
      <c r="NP41" s="112"/>
      <c r="NQ41" s="112"/>
      <c r="NR41" s="112"/>
      <c r="NS41" s="112"/>
      <c r="NT41" s="112"/>
      <c r="NU41" s="112"/>
      <c r="NV41" s="112"/>
      <c r="NW41" s="112"/>
      <c r="NX41" s="113"/>
      <c r="OC41" s="28" t="s">
        <v>68</v>
      </c>
    </row>
    <row r="42" spans="1:393" ht="13.5" customHeight="1" x14ac:dyDescent="0.15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1"/>
      <c r="NK42" s="112"/>
      <c r="NL42" s="112"/>
      <c r="NM42" s="112"/>
      <c r="NN42" s="112"/>
      <c r="NO42" s="112"/>
      <c r="NP42" s="112"/>
      <c r="NQ42" s="112"/>
      <c r="NR42" s="112"/>
      <c r="NS42" s="112"/>
      <c r="NT42" s="112"/>
      <c r="NU42" s="112"/>
      <c r="NV42" s="112"/>
      <c r="NW42" s="112"/>
      <c r="NX42" s="113"/>
      <c r="OC42" s="28" t="s">
        <v>69</v>
      </c>
    </row>
    <row r="43" spans="1:393" ht="13.5" customHeight="1" x14ac:dyDescent="0.15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1"/>
      <c r="NK43" s="112"/>
      <c r="NL43" s="112"/>
      <c r="NM43" s="112"/>
      <c r="NN43" s="112"/>
      <c r="NO43" s="112"/>
      <c r="NP43" s="112"/>
      <c r="NQ43" s="112"/>
      <c r="NR43" s="112"/>
      <c r="NS43" s="112"/>
      <c r="NT43" s="112"/>
      <c r="NU43" s="112"/>
      <c r="NV43" s="112"/>
      <c r="NW43" s="112"/>
      <c r="NX43" s="113"/>
      <c r="OC43" s="28" t="s">
        <v>70</v>
      </c>
    </row>
    <row r="44" spans="1:393" ht="13.5" customHeight="1" x14ac:dyDescent="0.15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1"/>
      <c r="NK44" s="112"/>
      <c r="NL44" s="112"/>
      <c r="NM44" s="112"/>
      <c r="NN44" s="112"/>
      <c r="NO44" s="112"/>
      <c r="NP44" s="112"/>
      <c r="NQ44" s="112"/>
      <c r="NR44" s="112"/>
      <c r="NS44" s="112"/>
      <c r="NT44" s="112"/>
      <c r="NU44" s="112"/>
      <c r="NV44" s="112"/>
      <c r="NW44" s="112"/>
      <c r="NX44" s="113"/>
      <c r="OC44" s="28" t="s">
        <v>71</v>
      </c>
    </row>
    <row r="45" spans="1:393" ht="13.5" customHeight="1" x14ac:dyDescent="0.15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1"/>
      <c r="NK45" s="112"/>
      <c r="NL45" s="112"/>
      <c r="NM45" s="112"/>
      <c r="NN45" s="112"/>
      <c r="NO45" s="112"/>
      <c r="NP45" s="112"/>
      <c r="NQ45" s="112"/>
      <c r="NR45" s="112"/>
      <c r="NS45" s="112"/>
      <c r="NT45" s="112"/>
      <c r="NU45" s="112"/>
      <c r="NV45" s="112"/>
      <c r="NW45" s="112"/>
      <c r="NX45" s="113"/>
      <c r="OC45" s="28" t="s">
        <v>72</v>
      </c>
    </row>
    <row r="46" spans="1:393" ht="13.5" customHeight="1" x14ac:dyDescent="0.15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1"/>
      <c r="NK46" s="112"/>
      <c r="NL46" s="112"/>
      <c r="NM46" s="112"/>
      <c r="NN46" s="112"/>
      <c r="NO46" s="112"/>
      <c r="NP46" s="112"/>
      <c r="NQ46" s="112"/>
      <c r="NR46" s="112"/>
      <c r="NS46" s="112"/>
      <c r="NT46" s="112"/>
      <c r="NU46" s="112"/>
      <c r="NV46" s="112"/>
      <c r="NW46" s="112"/>
      <c r="NX46" s="113"/>
      <c r="OC46" s="28" t="s">
        <v>73</v>
      </c>
    </row>
    <row r="47" spans="1:393" ht="13.5" customHeight="1" x14ac:dyDescent="0.15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1"/>
      <c r="NK47" s="112"/>
      <c r="NL47" s="112"/>
      <c r="NM47" s="112"/>
      <c r="NN47" s="112"/>
      <c r="NO47" s="112"/>
      <c r="NP47" s="112"/>
      <c r="NQ47" s="112"/>
      <c r="NR47" s="112"/>
      <c r="NS47" s="112"/>
      <c r="NT47" s="112"/>
      <c r="NU47" s="112"/>
      <c r="NV47" s="112"/>
      <c r="NW47" s="112"/>
      <c r="NX47" s="113"/>
      <c r="OC47" s="28" t="s">
        <v>74</v>
      </c>
    </row>
    <row r="48" spans="1:393" ht="13.5" customHeight="1" x14ac:dyDescent="0.15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1"/>
      <c r="NK48" s="112"/>
      <c r="NL48" s="112"/>
      <c r="NM48" s="112"/>
      <c r="NN48" s="112"/>
      <c r="NO48" s="112"/>
      <c r="NP48" s="112"/>
      <c r="NQ48" s="112"/>
      <c r="NR48" s="112"/>
      <c r="NS48" s="112"/>
      <c r="NT48" s="112"/>
      <c r="NU48" s="112"/>
      <c r="NV48" s="112"/>
      <c r="NW48" s="112"/>
      <c r="NX48" s="113"/>
      <c r="OC48" s="28" t="s">
        <v>75</v>
      </c>
    </row>
    <row r="49" spans="1:393" ht="13.5" customHeight="1" x14ac:dyDescent="0.15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1"/>
      <c r="NK49" s="112"/>
      <c r="NL49" s="112"/>
      <c r="NM49" s="112"/>
      <c r="NN49" s="112"/>
      <c r="NO49" s="112"/>
      <c r="NP49" s="112"/>
      <c r="NQ49" s="112"/>
      <c r="NR49" s="112"/>
      <c r="NS49" s="112"/>
      <c r="NT49" s="112"/>
      <c r="NU49" s="112"/>
      <c r="NV49" s="112"/>
      <c r="NW49" s="112"/>
      <c r="NX49" s="113"/>
      <c r="OC49" s="28" t="s">
        <v>76</v>
      </c>
    </row>
    <row r="50" spans="1:393" ht="13.5" customHeight="1" x14ac:dyDescent="0.15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1"/>
      <c r="NK50" s="112"/>
      <c r="NL50" s="112"/>
      <c r="NM50" s="112"/>
      <c r="NN50" s="112"/>
      <c r="NO50" s="112"/>
      <c r="NP50" s="112"/>
      <c r="NQ50" s="112"/>
      <c r="NR50" s="112"/>
      <c r="NS50" s="112"/>
      <c r="NT50" s="112"/>
      <c r="NU50" s="112"/>
      <c r="NV50" s="112"/>
      <c r="NW50" s="112"/>
      <c r="NX50" s="113"/>
      <c r="OC50" s="28" t="s">
        <v>77</v>
      </c>
    </row>
    <row r="51" spans="1:393" ht="13.5" customHeight="1" x14ac:dyDescent="0.15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4"/>
      <c r="NK51" s="115"/>
      <c r="NL51" s="115"/>
      <c r="NM51" s="115"/>
      <c r="NN51" s="115"/>
      <c r="NO51" s="115"/>
      <c r="NP51" s="115"/>
      <c r="NQ51" s="115"/>
      <c r="NR51" s="115"/>
      <c r="NS51" s="115"/>
      <c r="NT51" s="115"/>
      <c r="NU51" s="115"/>
      <c r="NV51" s="115"/>
      <c r="NW51" s="115"/>
      <c r="NX51" s="116"/>
      <c r="OC51" s="28" t="s">
        <v>78</v>
      </c>
    </row>
    <row r="52" spans="1:393" ht="13.5" customHeight="1" x14ac:dyDescent="0.15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0" t="s">
        <v>79</v>
      </c>
      <c r="NK52" s="91"/>
      <c r="NL52" s="91"/>
      <c r="NM52" s="91"/>
      <c r="NN52" s="91"/>
      <c r="NO52" s="91"/>
      <c r="NP52" s="91"/>
      <c r="NQ52" s="91"/>
      <c r="NR52" s="91"/>
      <c r="NS52" s="91"/>
      <c r="NT52" s="91"/>
      <c r="NU52" s="91"/>
      <c r="NV52" s="91"/>
      <c r="NW52" s="91"/>
      <c r="NX52" s="92"/>
      <c r="OC52" s="28" t="s">
        <v>80</v>
      </c>
    </row>
    <row r="53" spans="1:393" ht="13.5" customHeight="1" x14ac:dyDescent="0.15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3"/>
      <c r="NK53" s="94"/>
      <c r="NL53" s="94"/>
      <c r="NM53" s="94"/>
      <c r="NN53" s="94"/>
      <c r="NO53" s="94"/>
      <c r="NP53" s="94"/>
      <c r="NQ53" s="94"/>
      <c r="NR53" s="94"/>
      <c r="NS53" s="94"/>
      <c r="NT53" s="94"/>
      <c r="NU53" s="94"/>
      <c r="NV53" s="94"/>
      <c r="NW53" s="94"/>
      <c r="NX53" s="95"/>
    </row>
    <row r="54" spans="1:393" ht="13.5" customHeight="1" x14ac:dyDescent="0.15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06" t="str">
        <f>データ!$B$11</f>
        <v>H27</v>
      </c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8"/>
      <c r="AE54" s="106" t="str">
        <f>データ!$C$11</f>
        <v>H28</v>
      </c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8"/>
      <c r="AT54" s="106" t="str">
        <f>データ!$D$11</f>
        <v>H29</v>
      </c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8"/>
      <c r="BI54" s="106" t="str">
        <f>データ!$E$11</f>
        <v>H30</v>
      </c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8"/>
      <c r="BX54" s="106" t="str">
        <f>データ!$F$11</f>
        <v>R01</v>
      </c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8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06" t="str">
        <f>データ!$B$11</f>
        <v>H27</v>
      </c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8"/>
      <c r="DS54" s="106" t="str">
        <f>データ!$C$11</f>
        <v>H28</v>
      </c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8"/>
      <c r="EH54" s="106" t="str">
        <f>データ!$D$11</f>
        <v>H29</v>
      </c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8"/>
      <c r="EW54" s="106" t="str">
        <f>データ!$E$11</f>
        <v>H30</v>
      </c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8"/>
      <c r="FL54" s="106" t="str">
        <f>データ!$F$11</f>
        <v>R01</v>
      </c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8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06" t="str">
        <f>データ!$B$11</f>
        <v>H27</v>
      </c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8"/>
      <c r="HG54" s="106" t="str">
        <f>データ!$C$11</f>
        <v>H28</v>
      </c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8"/>
      <c r="HV54" s="106" t="str">
        <f>データ!$D$11</f>
        <v>H29</v>
      </c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8"/>
      <c r="IK54" s="106" t="str">
        <f>データ!$E$11</f>
        <v>H30</v>
      </c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  <c r="IW54" s="107"/>
      <c r="IX54" s="107"/>
      <c r="IY54" s="108"/>
      <c r="IZ54" s="106" t="str">
        <f>データ!$F$11</f>
        <v>R01</v>
      </c>
      <c r="JA54" s="107"/>
      <c r="JB54" s="107"/>
      <c r="JC54" s="107"/>
      <c r="JD54" s="107"/>
      <c r="JE54" s="107"/>
      <c r="JF54" s="107"/>
      <c r="JG54" s="107"/>
      <c r="JH54" s="107"/>
      <c r="JI54" s="107"/>
      <c r="JJ54" s="107"/>
      <c r="JK54" s="107"/>
      <c r="JL54" s="107"/>
      <c r="JM54" s="107"/>
      <c r="JN54" s="108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06" t="str">
        <f>データ!$B$11</f>
        <v>H27</v>
      </c>
      <c r="KG54" s="107"/>
      <c r="KH54" s="107"/>
      <c r="KI54" s="107"/>
      <c r="KJ54" s="107"/>
      <c r="KK54" s="107"/>
      <c r="KL54" s="107"/>
      <c r="KM54" s="107"/>
      <c r="KN54" s="107"/>
      <c r="KO54" s="107"/>
      <c r="KP54" s="107"/>
      <c r="KQ54" s="107"/>
      <c r="KR54" s="107"/>
      <c r="KS54" s="107"/>
      <c r="KT54" s="108"/>
      <c r="KU54" s="106" t="str">
        <f>データ!$C$11</f>
        <v>H28</v>
      </c>
      <c r="KV54" s="107"/>
      <c r="KW54" s="107"/>
      <c r="KX54" s="107"/>
      <c r="KY54" s="107"/>
      <c r="KZ54" s="107"/>
      <c r="LA54" s="107"/>
      <c r="LB54" s="107"/>
      <c r="LC54" s="107"/>
      <c r="LD54" s="107"/>
      <c r="LE54" s="107"/>
      <c r="LF54" s="107"/>
      <c r="LG54" s="107"/>
      <c r="LH54" s="107"/>
      <c r="LI54" s="108"/>
      <c r="LJ54" s="106" t="str">
        <f>データ!$D$11</f>
        <v>H29</v>
      </c>
      <c r="LK54" s="107"/>
      <c r="LL54" s="107"/>
      <c r="LM54" s="107"/>
      <c r="LN54" s="107"/>
      <c r="LO54" s="107"/>
      <c r="LP54" s="107"/>
      <c r="LQ54" s="107"/>
      <c r="LR54" s="107"/>
      <c r="LS54" s="107"/>
      <c r="LT54" s="107"/>
      <c r="LU54" s="107"/>
      <c r="LV54" s="107"/>
      <c r="LW54" s="107"/>
      <c r="LX54" s="108"/>
      <c r="LY54" s="106" t="str">
        <f>データ!$E$11</f>
        <v>H30</v>
      </c>
      <c r="LZ54" s="107"/>
      <c r="MA54" s="107"/>
      <c r="MB54" s="107"/>
      <c r="MC54" s="107"/>
      <c r="MD54" s="107"/>
      <c r="ME54" s="107"/>
      <c r="MF54" s="107"/>
      <c r="MG54" s="107"/>
      <c r="MH54" s="107"/>
      <c r="MI54" s="107"/>
      <c r="MJ54" s="107"/>
      <c r="MK54" s="107"/>
      <c r="ML54" s="107"/>
      <c r="MM54" s="108"/>
      <c r="MN54" s="106" t="str">
        <f>データ!$F$11</f>
        <v>R01</v>
      </c>
      <c r="MO54" s="107"/>
      <c r="MP54" s="107"/>
      <c r="MQ54" s="107"/>
      <c r="MR54" s="107"/>
      <c r="MS54" s="107"/>
      <c r="MT54" s="107"/>
      <c r="MU54" s="107"/>
      <c r="MV54" s="107"/>
      <c r="MW54" s="107"/>
      <c r="MX54" s="107"/>
      <c r="MY54" s="107"/>
      <c r="MZ54" s="107"/>
      <c r="NA54" s="107"/>
      <c r="NB54" s="108"/>
      <c r="NC54" s="5"/>
      <c r="ND54" s="5"/>
      <c r="NE54" s="5"/>
      <c r="NF54" s="5"/>
      <c r="NG54" s="5"/>
      <c r="NH54" s="27"/>
      <c r="NI54" s="2"/>
      <c r="NJ54" s="117" t="s">
        <v>186</v>
      </c>
      <c r="NK54" s="118"/>
      <c r="NL54" s="118"/>
      <c r="NM54" s="118"/>
      <c r="NN54" s="118"/>
      <c r="NO54" s="118"/>
      <c r="NP54" s="118"/>
      <c r="NQ54" s="118"/>
      <c r="NR54" s="118"/>
      <c r="NS54" s="118"/>
      <c r="NT54" s="118"/>
      <c r="NU54" s="118"/>
      <c r="NV54" s="118"/>
      <c r="NW54" s="118"/>
      <c r="NX54" s="119"/>
    </row>
    <row r="55" spans="1:393" ht="13.5" customHeight="1" x14ac:dyDescent="0.15">
      <c r="A55" s="2"/>
      <c r="B55" s="25"/>
      <c r="C55" s="5"/>
      <c r="D55" s="5"/>
      <c r="E55" s="5"/>
      <c r="F55" s="5"/>
      <c r="G55" s="102" t="s">
        <v>56</v>
      </c>
      <c r="H55" s="102"/>
      <c r="I55" s="102"/>
      <c r="J55" s="102"/>
      <c r="K55" s="102"/>
      <c r="L55" s="102"/>
      <c r="M55" s="102"/>
      <c r="N55" s="102"/>
      <c r="O55" s="102"/>
      <c r="P55" s="103">
        <f>データ!BZ7</f>
        <v>22284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データ!CA7</f>
        <v>22971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データ!CB7</f>
        <v>24525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データ!CC7</f>
        <v>26013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データ!CD7</f>
        <v>26416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5"/>
      <c r="CP55" s="5"/>
      <c r="CQ55" s="5"/>
      <c r="CR55" s="5"/>
      <c r="CS55" s="5"/>
      <c r="CT55" s="5"/>
      <c r="CU55" s="102" t="s">
        <v>56</v>
      </c>
      <c r="CV55" s="102"/>
      <c r="CW55" s="102"/>
      <c r="CX55" s="102"/>
      <c r="CY55" s="102"/>
      <c r="CZ55" s="102"/>
      <c r="DA55" s="102"/>
      <c r="DB55" s="102"/>
      <c r="DC55" s="102"/>
      <c r="DD55" s="103">
        <f>データ!CK7</f>
        <v>6210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データ!CL7</f>
        <v>6109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データ!CM7</f>
        <v>6077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データ!CN7</f>
        <v>6278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データ!CO7</f>
        <v>6594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5"/>
      <c r="GB55" s="5"/>
      <c r="GC55" s="5"/>
      <c r="GD55" s="5"/>
      <c r="GE55" s="5"/>
      <c r="GF55" s="5"/>
      <c r="GG55" s="5"/>
      <c r="GH55" s="5"/>
      <c r="GI55" s="102" t="s">
        <v>56</v>
      </c>
      <c r="GJ55" s="102"/>
      <c r="GK55" s="102"/>
      <c r="GL55" s="102"/>
      <c r="GM55" s="102"/>
      <c r="GN55" s="102"/>
      <c r="GO55" s="102"/>
      <c r="GP55" s="102"/>
      <c r="GQ55" s="102"/>
      <c r="GR55" s="85">
        <f>データ!CV7</f>
        <v>91.2</v>
      </c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7"/>
      <c r="HG55" s="85">
        <f>データ!CW7</f>
        <v>85.4</v>
      </c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7"/>
      <c r="HV55" s="85">
        <f>データ!CX7</f>
        <v>84.3</v>
      </c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7"/>
      <c r="IK55" s="85">
        <f>データ!CY7</f>
        <v>81.900000000000006</v>
      </c>
      <c r="IL55" s="86"/>
      <c r="IM55" s="86"/>
      <c r="IN55" s="86"/>
      <c r="IO55" s="86"/>
      <c r="IP55" s="86"/>
      <c r="IQ55" s="86"/>
      <c r="IR55" s="86"/>
      <c r="IS55" s="86"/>
      <c r="IT55" s="86"/>
      <c r="IU55" s="86"/>
      <c r="IV55" s="86"/>
      <c r="IW55" s="86"/>
      <c r="IX55" s="86"/>
      <c r="IY55" s="87"/>
      <c r="IZ55" s="85">
        <f>データ!CZ7</f>
        <v>82.7</v>
      </c>
      <c r="JA55" s="86"/>
      <c r="JB55" s="86"/>
      <c r="JC55" s="86"/>
      <c r="JD55" s="86"/>
      <c r="JE55" s="86"/>
      <c r="JF55" s="86"/>
      <c r="JG55" s="86"/>
      <c r="JH55" s="86"/>
      <c r="JI55" s="86"/>
      <c r="JJ55" s="86"/>
      <c r="JK55" s="86"/>
      <c r="JL55" s="86"/>
      <c r="JM55" s="86"/>
      <c r="JN55" s="87"/>
      <c r="JO55" s="5"/>
      <c r="JP55" s="5"/>
      <c r="JQ55" s="5"/>
      <c r="JR55" s="5"/>
      <c r="JS55" s="5"/>
      <c r="JT55" s="5"/>
      <c r="JU55" s="5"/>
      <c r="JV55" s="5"/>
      <c r="JW55" s="102" t="s">
        <v>56</v>
      </c>
      <c r="JX55" s="102"/>
      <c r="JY55" s="102"/>
      <c r="JZ55" s="102"/>
      <c r="KA55" s="102"/>
      <c r="KB55" s="102"/>
      <c r="KC55" s="102"/>
      <c r="KD55" s="102"/>
      <c r="KE55" s="102"/>
      <c r="KF55" s="85">
        <f>データ!DG7</f>
        <v>8.9</v>
      </c>
      <c r="KG55" s="86"/>
      <c r="KH55" s="86"/>
      <c r="KI55" s="86"/>
      <c r="KJ55" s="86"/>
      <c r="KK55" s="86"/>
      <c r="KL55" s="86"/>
      <c r="KM55" s="86"/>
      <c r="KN55" s="86"/>
      <c r="KO55" s="86"/>
      <c r="KP55" s="86"/>
      <c r="KQ55" s="86"/>
      <c r="KR55" s="86"/>
      <c r="KS55" s="86"/>
      <c r="KT55" s="87"/>
      <c r="KU55" s="85">
        <f>データ!DH7</f>
        <v>8</v>
      </c>
      <c r="KV55" s="86"/>
      <c r="KW55" s="86"/>
      <c r="KX55" s="86"/>
      <c r="KY55" s="86"/>
      <c r="KZ55" s="86"/>
      <c r="LA55" s="86"/>
      <c r="LB55" s="86"/>
      <c r="LC55" s="86"/>
      <c r="LD55" s="86"/>
      <c r="LE55" s="86"/>
      <c r="LF55" s="86"/>
      <c r="LG55" s="86"/>
      <c r="LH55" s="86"/>
      <c r="LI55" s="87"/>
      <c r="LJ55" s="85">
        <f>データ!DI7</f>
        <v>8</v>
      </c>
      <c r="LK55" s="86"/>
      <c r="LL55" s="86"/>
      <c r="LM55" s="86"/>
      <c r="LN55" s="86"/>
      <c r="LO55" s="86"/>
      <c r="LP55" s="86"/>
      <c r="LQ55" s="86"/>
      <c r="LR55" s="86"/>
      <c r="LS55" s="86"/>
      <c r="LT55" s="86"/>
      <c r="LU55" s="86"/>
      <c r="LV55" s="86"/>
      <c r="LW55" s="86"/>
      <c r="LX55" s="87"/>
      <c r="LY55" s="85">
        <f>データ!DJ7</f>
        <v>7.9</v>
      </c>
      <c r="LZ55" s="86"/>
      <c r="MA55" s="86"/>
      <c r="MB55" s="86"/>
      <c r="MC55" s="86"/>
      <c r="MD55" s="86"/>
      <c r="ME55" s="86"/>
      <c r="MF55" s="86"/>
      <c r="MG55" s="86"/>
      <c r="MH55" s="86"/>
      <c r="MI55" s="86"/>
      <c r="MJ55" s="86"/>
      <c r="MK55" s="86"/>
      <c r="ML55" s="86"/>
      <c r="MM55" s="87"/>
      <c r="MN55" s="85">
        <f>データ!DK7</f>
        <v>7.2</v>
      </c>
      <c r="MO55" s="86"/>
      <c r="MP55" s="86"/>
      <c r="MQ55" s="86"/>
      <c r="MR55" s="86"/>
      <c r="MS55" s="86"/>
      <c r="MT55" s="86"/>
      <c r="MU55" s="86"/>
      <c r="MV55" s="86"/>
      <c r="MW55" s="86"/>
      <c r="MX55" s="86"/>
      <c r="MY55" s="86"/>
      <c r="MZ55" s="86"/>
      <c r="NA55" s="86"/>
      <c r="NB55" s="87"/>
      <c r="NC55" s="5"/>
      <c r="ND55" s="5"/>
      <c r="NE55" s="5"/>
      <c r="NF55" s="5"/>
      <c r="NG55" s="5"/>
      <c r="NH55" s="27"/>
      <c r="NI55" s="2"/>
      <c r="NJ55" s="117"/>
      <c r="NK55" s="118"/>
      <c r="NL55" s="118"/>
      <c r="NM55" s="118"/>
      <c r="NN55" s="118"/>
      <c r="NO55" s="118"/>
      <c r="NP55" s="118"/>
      <c r="NQ55" s="118"/>
      <c r="NR55" s="118"/>
      <c r="NS55" s="118"/>
      <c r="NT55" s="118"/>
      <c r="NU55" s="118"/>
      <c r="NV55" s="118"/>
      <c r="NW55" s="118"/>
      <c r="NX55" s="119"/>
    </row>
    <row r="56" spans="1:393" ht="13.5" customHeight="1" x14ac:dyDescent="0.15">
      <c r="A56" s="2"/>
      <c r="B56" s="25"/>
      <c r="C56" s="5"/>
      <c r="D56" s="5"/>
      <c r="E56" s="5"/>
      <c r="F56" s="5"/>
      <c r="G56" s="102" t="s">
        <v>58</v>
      </c>
      <c r="H56" s="102"/>
      <c r="I56" s="102"/>
      <c r="J56" s="102"/>
      <c r="K56" s="102"/>
      <c r="L56" s="102"/>
      <c r="M56" s="102"/>
      <c r="N56" s="102"/>
      <c r="O56" s="102"/>
      <c r="P56" s="103">
        <f>データ!CE7</f>
        <v>32532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データ!CF7</f>
        <v>33492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データ!CG7</f>
        <v>34136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データ!CH7</f>
        <v>34924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データ!CI7</f>
        <v>35788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5"/>
      <c r="CP56" s="5"/>
      <c r="CQ56" s="5"/>
      <c r="CR56" s="5"/>
      <c r="CS56" s="5"/>
      <c r="CT56" s="5"/>
      <c r="CU56" s="102" t="s">
        <v>58</v>
      </c>
      <c r="CV56" s="102"/>
      <c r="CW56" s="102"/>
      <c r="CX56" s="102"/>
      <c r="CY56" s="102"/>
      <c r="CZ56" s="102"/>
      <c r="DA56" s="102"/>
      <c r="DB56" s="102"/>
      <c r="DC56" s="102"/>
      <c r="DD56" s="103">
        <f>データ!CP7</f>
        <v>10037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データ!CQ7</f>
        <v>9976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データ!CR7</f>
        <v>10130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データ!CS7</f>
        <v>10244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データ!CT7</f>
        <v>10602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5"/>
      <c r="GB56" s="5"/>
      <c r="GC56" s="5"/>
      <c r="GD56" s="5"/>
      <c r="GE56" s="5"/>
      <c r="GF56" s="5"/>
      <c r="GG56" s="5"/>
      <c r="GH56" s="5"/>
      <c r="GI56" s="102" t="s">
        <v>58</v>
      </c>
      <c r="GJ56" s="102"/>
      <c r="GK56" s="102"/>
      <c r="GL56" s="102"/>
      <c r="GM56" s="102"/>
      <c r="GN56" s="102"/>
      <c r="GO56" s="102"/>
      <c r="GP56" s="102"/>
      <c r="GQ56" s="102"/>
      <c r="GR56" s="85">
        <f>データ!DA7</f>
        <v>62.5</v>
      </c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7"/>
      <c r="HG56" s="85">
        <f>データ!DB7</f>
        <v>63.4</v>
      </c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7"/>
      <c r="HV56" s="85">
        <f>データ!DC7</f>
        <v>63.4</v>
      </c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  <c r="II56" s="86"/>
      <c r="IJ56" s="87"/>
      <c r="IK56" s="85">
        <f>データ!DD7</f>
        <v>63.7</v>
      </c>
      <c r="IL56" s="86"/>
      <c r="IM56" s="86"/>
      <c r="IN56" s="86"/>
      <c r="IO56" s="86"/>
      <c r="IP56" s="86"/>
      <c r="IQ56" s="86"/>
      <c r="IR56" s="86"/>
      <c r="IS56" s="86"/>
      <c r="IT56" s="86"/>
      <c r="IU56" s="86"/>
      <c r="IV56" s="86"/>
      <c r="IW56" s="86"/>
      <c r="IX56" s="86"/>
      <c r="IY56" s="87"/>
      <c r="IZ56" s="85">
        <f>データ!DE7</f>
        <v>63.3</v>
      </c>
      <c r="JA56" s="86"/>
      <c r="JB56" s="86"/>
      <c r="JC56" s="86"/>
      <c r="JD56" s="86"/>
      <c r="JE56" s="86"/>
      <c r="JF56" s="86"/>
      <c r="JG56" s="86"/>
      <c r="JH56" s="86"/>
      <c r="JI56" s="86"/>
      <c r="JJ56" s="86"/>
      <c r="JK56" s="86"/>
      <c r="JL56" s="86"/>
      <c r="JM56" s="86"/>
      <c r="JN56" s="87"/>
      <c r="JO56" s="5"/>
      <c r="JP56" s="5"/>
      <c r="JQ56" s="5"/>
      <c r="JR56" s="5"/>
      <c r="JS56" s="5"/>
      <c r="JT56" s="5"/>
      <c r="JU56" s="5"/>
      <c r="JV56" s="5"/>
      <c r="JW56" s="102" t="s">
        <v>58</v>
      </c>
      <c r="JX56" s="102"/>
      <c r="JY56" s="102"/>
      <c r="JZ56" s="102"/>
      <c r="KA56" s="102"/>
      <c r="KB56" s="102"/>
      <c r="KC56" s="102"/>
      <c r="KD56" s="102"/>
      <c r="KE56" s="102"/>
      <c r="KF56" s="85">
        <f>データ!DL7</f>
        <v>19</v>
      </c>
      <c r="KG56" s="86"/>
      <c r="KH56" s="86"/>
      <c r="KI56" s="86"/>
      <c r="KJ56" s="86"/>
      <c r="KK56" s="86"/>
      <c r="KL56" s="86"/>
      <c r="KM56" s="86"/>
      <c r="KN56" s="86"/>
      <c r="KO56" s="86"/>
      <c r="KP56" s="86"/>
      <c r="KQ56" s="86"/>
      <c r="KR56" s="86"/>
      <c r="KS56" s="86"/>
      <c r="KT56" s="87"/>
      <c r="KU56" s="85">
        <f>データ!DM7</f>
        <v>18.7</v>
      </c>
      <c r="KV56" s="86"/>
      <c r="KW56" s="86"/>
      <c r="KX56" s="86"/>
      <c r="KY56" s="86"/>
      <c r="KZ56" s="86"/>
      <c r="LA56" s="86"/>
      <c r="LB56" s="86"/>
      <c r="LC56" s="86"/>
      <c r="LD56" s="86"/>
      <c r="LE56" s="86"/>
      <c r="LF56" s="86"/>
      <c r="LG56" s="86"/>
      <c r="LH56" s="86"/>
      <c r="LI56" s="87"/>
      <c r="LJ56" s="85">
        <f>データ!DN7</f>
        <v>18.3</v>
      </c>
      <c r="LK56" s="86"/>
      <c r="LL56" s="86"/>
      <c r="LM56" s="86"/>
      <c r="LN56" s="86"/>
      <c r="LO56" s="86"/>
      <c r="LP56" s="86"/>
      <c r="LQ56" s="86"/>
      <c r="LR56" s="86"/>
      <c r="LS56" s="86"/>
      <c r="LT56" s="86"/>
      <c r="LU56" s="86"/>
      <c r="LV56" s="86"/>
      <c r="LW56" s="86"/>
      <c r="LX56" s="87"/>
      <c r="LY56" s="85">
        <f>データ!DO7</f>
        <v>17.7</v>
      </c>
      <c r="LZ56" s="86"/>
      <c r="MA56" s="86"/>
      <c r="MB56" s="86"/>
      <c r="MC56" s="86"/>
      <c r="MD56" s="86"/>
      <c r="ME56" s="86"/>
      <c r="MF56" s="86"/>
      <c r="MG56" s="86"/>
      <c r="MH56" s="86"/>
      <c r="MI56" s="86"/>
      <c r="MJ56" s="86"/>
      <c r="MK56" s="86"/>
      <c r="ML56" s="86"/>
      <c r="MM56" s="87"/>
      <c r="MN56" s="85">
        <f>データ!DP7</f>
        <v>17.5</v>
      </c>
      <c r="MO56" s="86"/>
      <c r="MP56" s="86"/>
      <c r="MQ56" s="86"/>
      <c r="MR56" s="86"/>
      <c r="MS56" s="86"/>
      <c r="MT56" s="86"/>
      <c r="MU56" s="86"/>
      <c r="MV56" s="86"/>
      <c r="MW56" s="86"/>
      <c r="MX56" s="86"/>
      <c r="MY56" s="86"/>
      <c r="MZ56" s="86"/>
      <c r="NA56" s="86"/>
      <c r="NB56" s="87"/>
      <c r="NC56" s="5"/>
      <c r="ND56" s="5"/>
      <c r="NE56" s="5"/>
      <c r="NF56" s="5"/>
      <c r="NG56" s="5"/>
      <c r="NH56" s="27"/>
      <c r="NI56" s="2"/>
      <c r="NJ56" s="117"/>
      <c r="NK56" s="118"/>
      <c r="NL56" s="118"/>
      <c r="NM56" s="118"/>
      <c r="NN56" s="118"/>
      <c r="NO56" s="118"/>
      <c r="NP56" s="118"/>
      <c r="NQ56" s="118"/>
      <c r="NR56" s="118"/>
      <c r="NS56" s="118"/>
      <c r="NT56" s="118"/>
      <c r="NU56" s="118"/>
      <c r="NV56" s="118"/>
      <c r="NW56" s="118"/>
      <c r="NX56" s="119"/>
    </row>
    <row r="57" spans="1:393" ht="13.5" customHeight="1" x14ac:dyDescent="0.15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7"/>
      <c r="NK57" s="118"/>
      <c r="NL57" s="118"/>
      <c r="NM57" s="118"/>
      <c r="NN57" s="118"/>
      <c r="NO57" s="118"/>
      <c r="NP57" s="118"/>
      <c r="NQ57" s="118"/>
      <c r="NR57" s="118"/>
      <c r="NS57" s="118"/>
      <c r="NT57" s="118"/>
      <c r="NU57" s="118"/>
      <c r="NV57" s="118"/>
      <c r="NW57" s="118"/>
      <c r="NX57" s="119"/>
    </row>
    <row r="58" spans="1:393" ht="13.5" customHeight="1" x14ac:dyDescent="0.15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7"/>
      <c r="NK58" s="118"/>
      <c r="NL58" s="118"/>
      <c r="NM58" s="118"/>
      <c r="NN58" s="118"/>
      <c r="NO58" s="118"/>
      <c r="NP58" s="118"/>
      <c r="NQ58" s="118"/>
      <c r="NR58" s="118"/>
      <c r="NS58" s="118"/>
      <c r="NT58" s="118"/>
      <c r="NU58" s="118"/>
      <c r="NV58" s="118"/>
      <c r="NW58" s="118"/>
      <c r="NX58" s="119"/>
    </row>
    <row r="59" spans="1:393" ht="13.5" customHeight="1" x14ac:dyDescent="0.15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7"/>
      <c r="NK59" s="118"/>
      <c r="NL59" s="118"/>
      <c r="NM59" s="118"/>
      <c r="NN59" s="118"/>
      <c r="NO59" s="118"/>
      <c r="NP59" s="118"/>
      <c r="NQ59" s="118"/>
      <c r="NR59" s="118"/>
      <c r="NS59" s="118"/>
      <c r="NT59" s="118"/>
      <c r="NU59" s="118"/>
      <c r="NV59" s="118"/>
      <c r="NW59" s="118"/>
      <c r="NX59" s="119"/>
    </row>
    <row r="60" spans="1:393" ht="13.5" customHeight="1" x14ac:dyDescent="0.15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7"/>
      <c r="NK60" s="118"/>
      <c r="NL60" s="118"/>
      <c r="NM60" s="118"/>
      <c r="NN60" s="118"/>
      <c r="NO60" s="118"/>
      <c r="NP60" s="118"/>
      <c r="NQ60" s="118"/>
      <c r="NR60" s="118"/>
      <c r="NS60" s="118"/>
      <c r="NT60" s="118"/>
      <c r="NU60" s="118"/>
      <c r="NV60" s="118"/>
      <c r="NW60" s="118"/>
      <c r="NX60" s="119"/>
    </row>
    <row r="61" spans="1:393" ht="13.5" customHeight="1" x14ac:dyDescent="0.15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7"/>
      <c r="NK61" s="118"/>
      <c r="NL61" s="118"/>
      <c r="NM61" s="118"/>
      <c r="NN61" s="118"/>
      <c r="NO61" s="118"/>
      <c r="NP61" s="118"/>
      <c r="NQ61" s="118"/>
      <c r="NR61" s="118"/>
      <c r="NS61" s="118"/>
      <c r="NT61" s="118"/>
      <c r="NU61" s="118"/>
      <c r="NV61" s="118"/>
      <c r="NW61" s="118"/>
      <c r="NX61" s="119"/>
    </row>
    <row r="62" spans="1:393" ht="13.5" customHeight="1" x14ac:dyDescent="0.15">
      <c r="A62" s="27"/>
      <c r="B62" s="22"/>
      <c r="C62" s="23"/>
      <c r="D62" s="23"/>
      <c r="E62" s="23"/>
      <c r="F62" s="88" t="s">
        <v>81</v>
      </c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88"/>
      <c r="HK62" s="88"/>
      <c r="HL62" s="88"/>
      <c r="HM62" s="88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8"/>
      <c r="HY62" s="88"/>
      <c r="HZ62" s="88"/>
      <c r="IA62" s="88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  <c r="IS62" s="88"/>
      <c r="IT62" s="88"/>
      <c r="IU62" s="88"/>
      <c r="IV62" s="88"/>
      <c r="IW62" s="88"/>
      <c r="IX62" s="88"/>
      <c r="IY62" s="88"/>
      <c r="IZ62" s="88"/>
      <c r="JA62" s="88"/>
      <c r="JB62" s="88"/>
      <c r="JC62" s="88"/>
      <c r="JD62" s="88"/>
      <c r="JE62" s="88"/>
      <c r="JF62" s="88"/>
      <c r="JG62" s="88"/>
      <c r="JH62" s="88"/>
      <c r="JI62" s="88"/>
      <c r="JJ62" s="88"/>
      <c r="JK62" s="88"/>
      <c r="JL62" s="88"/>
      <c r="JM62" s="88"/>
      <c r="JN62" s="88"/>
      <c r="JO62" s="88"/>
      <c r="JP62" s="88"/>
      <c r="JQ62" s="88"/>
      <c r="JR62" s="88"/>
      <c r="JS62" s="88"/>
      <c r="JT62" s="88"/>
      <c r="JU62" s="88"/>
      <c r="JV62" s="88"/>
      <c r="JW62" s="88"/>
      <c r="JX62" s="88"/>
      <c r="JY62" s="88"/>
      <c r="JZ62" s="88"/>
      <c r="KA62" s="88"/>
      <c r="KB62" s="88"/>
      <c r="KC62" s="88"/>
      <c r="KD62" s="88"/>
      <c r="KE62" s="88"/>
      <c r="KF62" s="88"/>
      <c r="KG62" s="88"/>
      <c r="KH62" s="88"/>
      <c r="KI62" s="88"/>
      <c r="KJ62" s="88"/>
      <c r="KK62" s="88"/>
      <c r="KL62" s="88"/>
      <c r="KM62" s="88"/>
      <c r="KN62" s="88"/>
      <c r="KO62" s="88"/>
      <c r="KP62" s="88"/>
      <c r="KQ62" s="88"/>
      <c r="KR62" s="88"/>
      <c r="KS62" s="88"/>
      <c r="KT62" s="88"/>
      <c r="KU62" s="88"/>
      <c r="KV62" s="88"/>
      <c r="KW62" s="88"/>
      <c r="KX62" s="88"/>
      <c r="KY62" s="88"/>
      <c r="KZ62" s="88"/>
      <c r="LA62" s="88"/>
      <c r="LB62" s="88"/>
      <c r="LC62" s="88"/>
      <c r="LD62" s="88"/>
      <c r="LE62" s="88"/>
      <c r="LF62" s="88"/>
      <c r="LG62" s="88"/>
      <c r="LH62" s="88"/>
      <c r="LI62" s="88"/>
      <c r="LJ62" s="88"/>
      <c r="LK62" s="88"/>
      <c r="LL62" s="88"/>
      <c r="LM62" s="88"/>
      <c r="LN62" s="88"/>
      <c r="LO62" s="88"/>
      <c r="LP62" s="88"/>
      <c r="LQ62" s="88"/>
      <c r="LR62" s="88"/>
      <c r="LS62" s="88"/>
      <c r="LT62" s="88"/>
      <c r="LU62" s="88"/>
      <c r="LV62" s="88"/>
      <c r="LW62" s="88"/>
      <c r="LX62" s="88"/>
      <c r="LY62" s="88"/>
      <c r="LZ62" s="88"/>
      <c r="MA62" s="88"/>
      <c r="MB62" s="88"/>
      <c r="MC62" s="88"/>
      <c r="MD62" s="88"/>
      <c r="ME62" s="88"/>
      <c r="MF62" s="88"/>
      <c r="MG62" s="88"/>
      <c r="MH62" s="88"/>
      <c r="MI62" s="88"/>
      <c r="MJ62" s="88"/>
      <c r="MK62" s="88"/>
      <c r="ML62" s="88"/>
      <c r="MM62" s="88"/>
      <c r="MN62" s="88"/>
      <c r="MO62" s="88"/>
      <c r="MP62" s="88"/>
      <c r="MQ62" s="88"/>
      <c r="MR62" s="88"/>
      <c r="MS62" s="88"/>
      <c r="MT62" s="88"/>
      <c r="MU62" s="88"/>
      <c r="MV62" s="88"/>
      <c r="MW62" s="88"/>
      <c r="MX62" s="88"/>
      <c r="MY62" s="88"/>
      <c r="MZ62" s="88"/>
      <c r="NA62" s="88"/>
      <c r="NB62" s="88"/>
      <c r="NC62" s="88"/>
      <c r="ND62" s="88"/>
      <c r="NE62" s="23"/>
      <c r="NF62" s="23"/>
      <c r="NG62" s="23"/>
      <c r="NH62" s="24"/>
      <c r="NI62" s="2"/>
      <c r="NJ62" s="117"/>
      <c r="NK62" s="118"/>
      <c r="NL62" s="118"/>
      <c r="NM62" s="118"/>
      <c r="NN62" s="118"/>
      <c r="NO62" s="118"/>
      <c r="NP62" s="118"/>
      <c r="NQ62" s="118"/>
      <c r="NR62" s="118"/>
      <c r="NS62" s="118"/>
      <c r="NT62" s="118"/>
      <c r="NU62" s="118"/>
      <c r="NV62" s="118"/>
      <c r="NW62" s="118"/>
      <c r="NX62" s="119"/>
    </row>
    <row r="63" spans="1:393" ht="13.5" customHeight="1" x14ac:dyDescent="0.15">
      <c r="A63" s="27"/>
      <c r="B63" s="22"/>
      <c r="C63" s="23"/>
      <c r="D63" s="23"/>
      <c r="E63" s="23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89"/>
      <c r="IM63" s="89"/>
      <c r="IN63" s="89"/>
      <c r="IO63" s="89"/>
      <c r="IP63" s="89"/>
      <c r="IQ63" s="89"/>
      <c r="IR63" s="89"/>
      <c r="IS63" s="89"/>
      <c r="IT63" s="89"/>
      <c r="IU63" s="89"/>
      <c r="IV63" s="89"/>
      <c r="IW63" s="89"/>
      <c r="IX63" s="89"/>
      <c r="IY63" s="89"/>
      <c r="IZ63" s="89"/>
      <c r="JA63" s="89"/>
      <c r="JB63" s="89"/>
      <c r="JC63" s="89"/>
      <c r="JD63" s="89"/>
      <c r="JE63" s="89"/>
      <c r="JF63" s="89"/>
      <c r="JG63" s="89"/>
      <c r="JH63" s="89"/>
      <c r="JI63" s="89"/>
      <c r="JJ63" s="89"/>
      <c r="JK63" s="89"/>
      <c r="JL63" s="89"/>
      <c r="JM63" s="89"/>
      <c r="JN63" s="89"/>
      <c r="JO63" s="89"/>
      <c r="JP63" s="89"/>
      <c r="JQ63" s="89"/>
      <c r="JR63" s="89"/>
      <c r="JS63" s="89"/>
      <c r="JT63" s="89"/>
      <c r="JU63" s="89"/>
      <c r="JV63" s="89"/>
      <c r="JW63" s="89"/>
      <c r="JX63" s="89"/>
      <c r="JY63" s="89"/>
      <c r="JZ63" s="89"/>
      <c r="KA63" s="89"/>
      <c r="KB63" s="89"/>
      <c r="KC63" s="89"/>
      <c r="KD63" s="89"/>
      <c r="KE63" s="89"/>
      <c r="KF63" s="89"/>
      <c r="KG63" s="89"/>
      <c r="KH63" s="89"/>
      <c r="KI63" s="89"/>
      <c r="KJ63" s="89"/>
      <c r="KK63" s="89"/>
      <c r="KL63" s="89"/>
      <c r="KM63" s="89"/>
      <c r="KN63" s="89"/>
      <c r="KO63" s="89"/>
      <c r="KP63" s="89"/>
      <c r="KQ63" s="89"/>
      <c r="KR63" s="89"/>
      <c r="KS63" s="89"/>
      <c r="KT63" s="89"/>
      <c r="KU63" s="89"/>
      <c r="KV63" s="89"/>
      <c r="KW63" s="89"/>
      <c r="KX63" s="89"/>
      <c r="KY63" s="89"/>
      <c r="KZ63" s="89"/>
      <c r="LA63" s="89"/>
      <c r="LB63" s="89"/>
      <c r="LC63" s="89"/>
      <c r="LD63" s="89"/>
      <c r="LE63" s="89"/>
      <c r="LF63" s="89"/>
      <c r="LG63" s="89"/>
      <c r="LH63" s="89"/>
      <c r="LI63" s="89"/>
      <c r="LJ63" s="89"/>
      <c r="LK63" s="89"/>
      <c r="LL63" s="89"/>
      <c r="LM63" s="89"/>
      <c r="LN63" s="89"/>
      <c r="LO63" s="89"/>
      <c r="LP63" s="89"/>
      <c r="LQ63" s="89"/>
      <c r="LR63" s="89"/>
      <c r="LS63" s="89"/>
      <c r="LT63" s="89"/>
      <c r="LU63" s="89"/>
      <c r="LV63" s="89"/>
      <c r="LW63" s="89"/>
      <c r="LX63" s="89"/>
      <c r="LY63" s="89"/>
      <c r="LZ63" s="89"/>
      <c r="MA63" s="89"/>
      <c r="MB63" s="89"/>
      <c r="MC63" s="89"/>
      <c r="MD63" s="89"/>
      <c r="ME63" s="89"/>
      <c r="MF63" s="89"/>
      <c r="MG63" s="89"/>
      <c r="MH63" s="89"/>
      <c r="MI63" s="89"/>
      <c r="MJ63" s="89"/>
      <c r="MK63" s="89"/>
      <c r="ML63" s="89"/>
      <c r="MM63" s="89"/>
      <c r="MN63" s="89"/>
      <c r="MO63" s="89"/>
      <c r="MP63" s="89"/>
      <c r="MQ63" s="89"/>
      <c r="MR63" s="89"/>
      <c r="MS63" s="89"/>
      <c r="MT63" s="89"/>
      <c r="MU63" s="89"/>
      <c r="MV63" s="89"/>
      <c r="MW63" s="89"/>
      <c r="MX63" s="89"/>
      <c r="MY63" s="89"/>
      <c r="MZ63" s="89"/>
      <c r="NA63" s="89"/>
      <c r="NB63" s="89"/>
      <c r="NC63" s="89"/>
      <c r="ND63" s="89"/>
      <c r="NE63" s="23"/>
      <c r="NF63" s="23"/>
      <c r="NG63" s="23"/>
      <c r="NH63" s="24"/>
      <c r="NI63" s="2"/>
      <c r="NJ63" s="117"/>
      <c r="NK63" s="118"/>
      <c r="NL63" s="118"/>
      <c r="NM63" s="118"/>
      <c r="NN63" s="118"/>
      <c r="NO63" s="118"/>
      <c r="NP63" s="118"/>
      <c r="NQ63" s="118"/>
      <c r="NR63" s="118"/>
      <c r="NS63" s="118"/>
      <c r="NT63" s="118"/>
      <c r="NU63" s="118"/>
      <c r="NV63" s="118"/>
      <c r="NW63" s="118"/>
      <c r="NX63" s="119"/>
    </row>
    <row r="64" spans="1:393" ht="13.5" customHeight="1" x14ac:dyDescent="0.15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7"/>
      <c r="NK64" s="118"/>
      <c r="NL64" s="118"/>
      <c r="NM64" s="118"/>
      <c r="NN64" s="118"/>
      <c r="NO64" s="118"/>
      <c r="NP64" s="118"/>
      <c r="NQ64" s="118"/>
      <c r="NR64" s="118"/>
      <c r="NS64" s="118"/>
      <c r="NT64" s="118"/>
      <c r="NU64" s="118"/>
      <c r="NV64" s="118"/>
      <c r="NW64" s="118"/>
      <c r="NX64" s="119"/>
    </row>
    <row r="65" spans="1:388" ht="13.5" customHeight="1" x14ac:dyDescent="0.15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7"/>
      <c r="NK65" s="118"/>
      <c r="NL65" s="118"/>
      <c r="NM65" s="118"/>
      <c r="NN65" s="118"/>
      <c r="NO65" s="118"/>
      <c r="NP65" s="118"/>
      <c r="NQ65" s="118"/>
      <c r="NR65" s="118"/>
      <c r="NS65" s="118"/>
      <c r="NT65" s="118"/>
      <c r="NU65" s="118"/>
      <c r="NV65" s="118"/>
      <c r="NW65" s="118"/>
      <c r="NX65" s="119"/>
    </row>
    <row r="66" spans="1:388" ht="13.5" customHeight="1" x14ac:dyDescent="0.15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7"/>
      <c r="NK66" s="118"/>
      <c r="NL66" s="118"/>
      <c r="NM66" s="118"/>
      <c r="NN66" s="118"/>
      <c r="NO66" s="118"/>
      <c r="NP66" s="118"/>
      <c r="NQ66" s="118"/>
      <c r="NR66" s="118"/>
      <c r="NS66" s="118"/>
      <c r="NT66" s="118"/>
      <c r="NU66" s="118"/>
      <c r="NV66" s="118"/>
      <c r="NW66" s="118"/>
      <c r="NX66" s="119"/>
    </row>
    <row r="67" spans="1:388" ht="13.5" customHeight="1" x14ac:dyDescent="0.15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0"/>
      <c r="NK67" s="121"/>
      <c r="NL67" s="121"/>
      <c r="NM67" s="121"/>
      <c r="NN67" s="121"/>
      <c r="NO67" s="121"/>
      <c r="NP67" s="121"/>
      <c r="NQ67" s="121"/>
      <c r="NR67" s="121"/>
      <c r="NS67" s="121"/>
      <c r="NT67" s="121"/>
      <c r="NU67" s="121"/>
      <c r="NV67" s="121"/>
      <c r="NW67" s="121"/>
      <c r="NX67" s="122"/>
    </row>
    <row r="68" spans="1:388" ht="13.5" customHeight="1" x14ac:dyDescent="0.15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0" t="s">
        <v>82</v>
      </c>
      <c r="NK68" s="91"/>
      <c r="NL68" s="91"/>
      <c r="NM68" s="91"/>
      <c r="NN68" s="91"/>
      <c r="NO68" s="91"/>
      <c r="NP68" s="91"/>
      <c r="NQ68" s="91"/>
      <c r="NR68" s="91"/>
      <c r="NS68" s="91"/>
      <c r="NT68" s="91"/>
      <c r="NU68" s="91"/>
      <c r="NV68" s="91"/>
      <c r="NW68" s="91"/>
      <c r="NX68" s="92"/>
    </row>
    <row r="69" spans="1:388" ht="13.5" customHeight="1" x14ac:dyDescent="0.15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93"/>
      <c r="NK69" s="94"/>
      <c r="NL69" s="94"/>
      <c r="NM69" s="94"/>
      <c r="NN69" s="94"/>
      <c r="NO69" s="94"/>
      <c r="NP69" s="94"/>
      <c r="NQ69" s="94"/>
      <c r="NR69" s="94"/>
      <c r="NS69" s="94"/>
      <c r="NT69" s="94"/>
      <c r="NU69" s="94"/>
      <c r="NV69" s="94"/>
      <c r="NW69" s="94"/>
      <c r="NX69" s="95"/>
    </row>
    <row r="70" spans="1:388" ht="13.5" customHeight="1" x14ac:dyDescent="0.15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96" t="s">
        <v>184</v>
      </c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8"/>
    </row>
    <row r="71" spans="1:388" ht="13.5" customHeight="1" x14ac:dyDescent="0.15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96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8"/>
    </row>
    <row r="72" spans="1:388" ht="13.5" customHeight="1" x14ac:dyDescent="0.15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96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8"/>
    </row>
    <row r="73" spans="1:388" ht="13.5" customHeight="1" x14ac:dyDescent="0.15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6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8"/>
    </row>
    <row r="74" spans="1:388" ht="13.5" customHeight="1" x14ac:dyDescent="0.15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6"/>
      <c r="NK74" s="97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98"/>
    </row>
    <row r="75" spans="1:388" ht="13.5" customHeight="1" x14ac:dyDescent="0.15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6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8"/>
    </row>
    <row r="76" spans="1:388" ht="13.5" customHeight="1" x14ac:dyDescent="0.15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6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8"/>
    </row>
    <row r="77" spans="1:388" ht="13.5" customHeight="1" x14ac:dyDescent="0.15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6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8"/>
    </row>
    <row r="78" spans="1:388" ht="13.5" customHeight="1" x14ac:dyDescent="0.15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 t="str">
        <f>データ!$B$11</f>
        <v>H27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 t="str">
        <f>データ!$C$11</f>
        <v>H28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 t="str">
        <f>データ!$D$11</f>
        <v>H29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 t="str">
        <f>データ!$E$11</f>
        <v>H30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 t="str">
        <f>データ!$F$11</f>
        <v>R01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 t="str">
        <f>データ!$B$11</f>
        <v>H27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 t="str">
        <f>データ!$C$11</f>
        <v>H28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 t="str">
        <f>データ!$D$11</f>
        <v>H29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 t="str">
        <f>データ!$E$11</f>
        <v>H30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 t="str">
        <f>データ!$F$11</f>
        <v>R01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 t="str">
        <f>データ!$B$11</f>
        <v>H27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 t="str">
        <f>データ!$C$11</f>
        <v>H28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 t="str">
        <f>データ!$D$11</f>
        <v>H29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 t="str">
        <f>データ!$E$11</f>
        <v>H30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 t="str">
        <f>データ!$F$11</f>
        <v>R01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5"/>
      <c r="NB78" s="5"/>
      <c r="NC78" s="5"/>
      <c r="ND78" s="5"/>
      <c r="NE78" s="5"/>
      <c r="NF78" s="5"/>
      <c r="NG78" s="39"/>
      <c r="NH78" s="27"/>
      <c r="NI78" s="2"/>
      <c r="NJ78" s="96"/>
      <c r="NK78" s="97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7"/>
      <c r="NW78" s="97"/>
      <c r="NX78" s="98"/>
    </row>
    <row r="79" spans="1:388" ht="13.5" customHeight="1" x14ac:dyDescent="0.15">
      <c r="A79" s="2"/>
      <c r="B79" s="25"/>
      <c r="C79" s="5"/>
      <c r="D79" s="5"/>
      <c r="E79" s="5"/>
      <c r="F79" s="5"/>
      <c r="G79" s="36"/>
      <c r="H79" s="36"/>
      <c r="I79" s="40"/>
      <c r="J79" s="81" t="s">
        <v>56</v>
      </c>
      <c r="K79" s="82"/>
      <c r="L79" s="82"/>
      <c r="M79" s="82"/>
      <c r="N79" s="82"/>
      <c r="O79" s="82"/>
      <c r="P79" s="82"/>
      <c r="Q79" s="82"/>
      <c r="R79" s="82"/>
      <c r="S79" s="82"/>
      <c r="T79" s="83"/>
      <c r="U79" s="80">
        <f>データ!DR7</f>
        <v>9.5</v>
      </c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>
        <f>データ!DS7</f>
        <v>15.1</v>
      </c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>
        <f>データ!DT7</f>
        <v>17.5</v>
      </c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>
        <f>データ!DU7</f>
        <v>21.2</v>
      </c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>
        <f>データ!DV7</f>
        <v>27.3</v>
      </c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1" t="s">
        <v>56</v>
      </c>
      <c r="EE79" s="82"/>
      <c r="EF79" s="82"/>
      <c r="EG79" s="82"/>
      <c r="EH79" s="82"/>
      <c r="EI79" s="82"/>
      <c r="EJ79" s="82"/>
      <c r="EK79" s="82"/>
      <c r="EL79" s="82"/>
      <c r="EM79" s="82"/>
      <c r="EN79" s="83"/>
      <c r="EO79" s="80">
        <f>データ!EC7</f>
        <v>21.2</v>
      </c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>
        <f>データ!ED7</f>
        <v>33.9</v>
      </c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>
        <f>データ!EE7</f>
        <v>23.3</v>
      </c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>
        <f>データ!EF7</f>
        <v>48.8</v>
      </c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>
        <f>データ!EG7</f>
        <v>59.9</v>
      </c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1" t="s">
        <v>56</v>
      </c>
      <c r="IZ79" s="82"/>
      <c r="JA79" s="82"/>
      <c r="JB79" s="82"/>
      <c r="JC79" s="82"/>
      <c r="JD79" s="82"/>
      <c r="JE79" s="82"/>
      <c r="JF79" s="82"/>
      <c r="JG79" s="82"/>
      <c r="JH79" s="82"/>
      <c r="JI79" s="83"/>
      <c r="JJ79" s="79">
        <f>データ!EN7</f>
        <v>12487860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データ!EO7</f>
        <v>8331760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データ!EP7</f>
        <v>9633220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データ!EQ7</f>
        <v>10986540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データ!ER7</f>
        <v>11069927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5"/>
      <c r="NB79" s="5"/>
      <c r="NC79" s="5"/>
      <c r="ND79" s="5"/>
      <c r="NE79" s="5"/>
      <c r="NF79" s="5"/>
      <c r="NG79" s="39"/>
      <c r="NH79" s="27"/>
      <c r="NI79" s="2"/>
      <c r="NJ79" s="96"/>
      <c r="NK79" s="97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7"/>
      <c r="NW79" s="97"/>
      <c r="NX79" s="98"/>
    </row>
    <row r="80" spans="1:388" ht="13.5" customHeight="1" x14ac:dyDescent="0.15">
      <c r="A80" s="2"/>
      <c r="B80" s="25"/>
      <c r="C80" s="5"/>
      <c r="D80" s="5"/>
      <c r="E80" s="5"/>
      <c r="F80" s="5"/>
      <c r="G80" s="5"/>
      <c r="H80" s="5"/>
      <c r="I80" s="40"/>
      <c r="J80" s="81" t="s">
        <v>58</v>
      </c>
      <c r="K80" s="82"/>
      <c r="L80" s="82"/>
      <c r="M80" s="82"/>
      <c r="N80" s="82"/>
      <c r="O80" s="82"/>
      <c r="P80" s="82"/>
      <c r="Q80" s="82"/>
      <c r="R80" s="82"/>
      <c r="S80" s="82"/>
      <c r="T80" s="83"/>
      <c r="U80" s="80">
        <f>データ!DW7</f>
        <v>52.4</v>
      </c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>
        <f>データ!DX7</f>
        <v>52.5</v>
      </c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>
        <f>データ!DY7</f>
        <v>53.5</v>
      </c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>
        <f>データ!DZ7</f>
        <v>54.1</v>
      </c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>
        <f>データ!EA7</f>
        <v>54.6</v>
      </c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1" t="s">
        <v>58</v>
      </c>
      <c r="EE80" s="82"/>
      <c r="EF80" s="82"/>
      <c r="EG80" s="82"/>
      <c r="EH80" s="82"/>
      <c r="EI80" s="82"/>
      <c r="EJ80" s="82"/>
      <c r="EK80" s="82"/>
      <c r="EL80" s="82"/>
      <c r="EM80" s="82"/>
      <c r="EN80" s="83"/>
      <c r="EO80" s="80">
        <f>データ!EH7</f>
        <v>69.2</v>
      </c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>
        <f>データ!EI7</f>
        <v>69.7</v>
      </c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>
        <f>データ!EJ7</f>
        <v>71.3</v>
      </c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>
        <f>データ!EK7</f>
        <v>71.400000000000006</v>
      </c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>
        <f>データ!EL7</f>
        <v>71.7</v>
      </c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1" t="s">
        <v>58</v>
      </c>
      <c r="IZ80" s="82"/>
      <c r="JA80" s="82"/>
      <c r="JB80" s="82"/>
      <c r="JC80" s="82"/>
      <c r="JD80" s="82"/>
      <c r="JE80" s="82"/>
      <c r="JF80" s="82"/>
      <c r="JG80" s="82"/>
      <c r="JH80" s="82"/>
      <c r="JI80" s="83"/>
      <c r="JJ80" s="79">
        <f>データ!ES7</f>
        <v>35730958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データ!ET7</f>
        <v>37752628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データ!EU7</f>
        <v>39094598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データ!EV7</f>
        <v>40683727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データ!EW7</f>
        <v>41891213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5"/>
      <c r="NB80" s="5"/>
      <c r="NC80" s="5"/>
      <c r="ND80" s="5"/>
      <c r="NE80" s="5"/>
      <c r="NF80" s="5"/>
      <c r="NG80" s="39"/>
      <c r="NH80" s="27"/>
      <c r="NI80" s="2"/>
      <c r="NJ80" s="96"/>
      <c r="NK80" s="97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7"/>
      <c r="NW80" s="97"/>
      <c r="NX80" s="98"/>
    </row>
    <row r="81" spans="1:388" ht="13.5" customHeight="1" x14ac:dyDescent="0.15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96"/>
      <c r="NK81" s="97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7"/>
      <c r="NW81" s="97"/>
      <c r="NX81" s="98"/>
    </row>
    <row r="82" spans="1:388" ht="13.5" customHeight="1" x14ac:dyDescent="0.15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6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7"/>
      <c r="NX82" s="98"/>
    </row>
    <row r="83" spans="1:388" ht="13.5" customHeight="1" x14ac:dyDescent="0.15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6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8"/>
    </row>
    <row r="84" spans="1:388" ht="13.5" customHeight="1" x14ac:dyDescent="0.15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99"/>
      <c r="NK84" s="100"/>
      <c r="NL84" s="100"/>
      <c r="NM84" s="100"/>
      <c r="NN84" s="100"/>
      <c r="NO84" s="100"/>
      <c r="NP84" s="100"/>
      <c r="NQ84" s="100"/>
      <c r="NR84" s="100"/>
      <c r="NS84" s="100"/>
      <c r="NT84" s="100"/>
      <c r="NU84" s="100"/>
      <c r="NV84" s="100"/>
      <c r="NW84" s="100"/>
      <c r="NX84" s="101"/>
    </row>
    <row r="85" spans="1:388" x14ac:dyDescent="0.15">
      <c r="B85" t="s">
        <v>83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 x14ac:dyDescent="0.15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 x14ac:dyDescent="0.15">
      <c r="A89" s="44"/>
      <c r="B89" s="45" t="s">
        <v>84</v>
      </c>
      <c r="C89" s="45" t="s">
        <v>85</v>
      </c>
      <c r="D89" s="45" t="s">
        <v>86</v>
      </c>
      <c r="E89" s="45" t="s">
        <v>87</v>
      </c>
      <c r="F89" s="45" t="s">
        <v>88</v>
      </c>
      <c r="G89" s="45" t="s">
        <v>89</v>
      </c>
      <c r="H89" s="45" t="s">
        <v>90</v>
      </c>
      <c r="I89" s="45" t="s">
        <v>91</v>
      </c>
      <c r="J89" s="45" t="s">
        <v>84</v>
      </c>
      <c r="K89" s="45" t="s">
        <v>85</v>
      </c>
      <c r="L89" s="45" t="s">
        <v>86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 x14ac:dyDescent="0.15">
      <c r="A90" s="44"/>
      <c r="B90" s="45" t="str">
        <f>データ!AR6</f>
        <v>【98.2】</v>
      </c>
      <c r="C90" s="45" t="str">
        <f>データ!BC6</f>
        <v>【89.5】</v>
      </c>
      <c r="D90" s="45" t="str">
        <f>データ!BN6</f>
        <v>【59.6】</v>
      </c>
      <c r="E90" s="45" t="str">
        <f>データ!BY6</f>
        <v>【74.7】</v>
      </c>
      <c r="F90" s="45" t="str">
        <f>データ!CJ6</f>
        <v>【53,621】</v>
      </c>
      <c r="G90" s="45" t="str">
        <f>データ!CU6</f>
        <v>【15,586】</v>
      </c>
      <c r="H90" s="45" t="str">
        <f>データ!DF6</f>
        <v>【54.6】</v>
      </c>
      <c r="I90" s="45" t="str">
        <f>データ!DQ6</f>
        <v>【25.0】</v>
      </c>
      <c r="J90" s="45" t="str">
        <f>データ!EB6</f>
        <v>【53.5】</v>
      </c>
      <c r="K90" s="45" t="str">
        <f>データ!EM6</f>
        <v>【70.0】</v>
      </c>
      <c r="L90" s="45" t="str">
        <f>データ!EX6</f>
        <v>【48,132,898】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 x14ac:dyDescent="0.1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aXvb3TnLqCffcxvlQu4tMG2NDVthrQAqg3aZnkQt2z561buRK6HCvF2PggaqW503YXFOXJw8LO1iqf3ToFkD0w==" saltValue="7zXZxYF9e+8epdWT/Wq26A==" spinCount="100000" sheet="1" objects="1" scenarios="1" formatCells="0" formatColumns="0" formatRows="0"/>
  <mergeCells count="261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8:NL19"/>
    <mergeCell ref="NM18:NN19"/>
    <mergeCell ref="NO18:NQ19"/>
    <mergeCell ref="NR18:NS19"/>
    <mergeCell ref="NT18:NV19"/>
    <mergeCell ref="NW18:NX19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O18 NJ18 NT18">
      <formula1>$OC$18:$OC$52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 x14ac:dyDescent="0.15">
      <c r="A1" t="s">
        <v>92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 x14ac:dyDescent="0.15">
      <c r="A2" s="48" t="s">
        <v>93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 x14ac:dyDescent="0.15">
      <c r="A3" s="48" t="s">
        <v>94</v>
      </c>
      <c r="B3" s="49" t="s">
        <v>95</v>
      </c>
      <c r="C3" s="49" t="s">
        <v>96</v>
      </c>
      <c r="D3" s="49" t="s">
        <v>97</v>
      </c>
      <c r="E3" s="49" t="s">
        <v>98</v>
      </c>
      <c r="F3" s="49" t="s">
        <v>99</v>
      </c>
      <c r="G3" s="49" t="s">
        <v>100</v>
      </c>
      <c r="H3" s="50" t="s">
        <v>101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102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103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 x14ac:dyDescent="0.15">
      <c r="A4" s="48" t="s">
        <v>104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60" t="s">
        <v>105</v>
      </c>
      <c r="AI4" s="161"/>
      <c r="AJ4" s="161"/>
      <c r="AK4" s="161"/>
      <c r="AL4" s="161"/>
      <c r="AM4" s="161"/>
      <c r="AN4" s="161"/>
      <c r="AO4" s="161"/>
      <c r="AP4" s="161"/>
      <c r="AQ4" s="161"/>
      <c r="AR4" s="162"/>
      <c r="AS4" s="163" t="s">
        <v>106</v>
      </c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63" t="s">
        <v>107</v>
      </c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60" t="s">
        <v>108</v>
      </c>
      <c r="BP4" s="161"/>
      <c r="BQ4" s="161"/>
      <c r="BR4" s="161"/>
      <c r="BS4" s="161"/>
      <c r="BT4" s="161"/>
      <c r="BU4" s="161"/>
      <c r="BV4" s="161"/>
      <c r="BW4" s="161"/>
      <c r="BX4" s="161"/>
      <c r="BY4" s="162"/>
      <c r="BZ4" s="159" t="s">
        <v>109</v>
      </c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63" t="s">
        <v>110</v>
      </c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 t="s">
        <v>111</v>
      </c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 t="s">
        <v>112</v>
      </c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60" t="s">
        <v>113</v>
      </c>
      <c r="DS4" s="161"/>
      <c r="DT4" s="161"/>
      <c r="DU4" s="161"/>
      <c r="DV4" s="161"/>
      <c r="DW4" s="161"/>
      <c r="DX4" s="161"/>
      <c r="DY4" s="161"/>
      <c r="DZ4" s="161"/>
      <c r="EA4" s="161"/>
      <c r="EB4" s="162"/>
      <c r="EC4" s="159" t="s">
        <v>114</v>
      </c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 t="s">
        <v>115</v>
      </c>
      <c r="EO4" s="159"/>
      <c r="EP4" s="159"/>
      <c r="EQ4" s="159"/>
      <c r="ER4" s="159"/>
      <c r="ES4" s="159"/>
      <c r="ET4" s="159"/>
      <c r="EU4" s="159"/>
      <c r="EV4" s="159"/>
      <c r="EW4" s="159"/>
      <c r="EX4" s="159"/>
    </row>
    <row r="5" spans="1:154" x14ac:dyDescent="0.15">
      <c r="A5" s="48" t="s">
        <v>116</v>
      </c>
      <c r="B5" s="61"/>
      <c r="C5" s="61"/>
      <c r="D5" s="61"/>
      <c r="E5" s="61"/>
      <c r="F5" s="61"/>
      <c r="G5" s="61"/>
      <c r="H5" s="62" t="s">
        <v>117</v>
      </c>
      <c r="I5" s="62" t="s">
        <v>118</v>
      </c>
      <c r="J5" s="62" t="s">
        <v>119</v>
      </c>
      <c r="K5" s="62" t="s">
        <v>1</v>
      </c>
      <c r="L5" s="62" t="s">
        <v>2</v>
      </c>
      <c r="M5" s="62" t="s">
        <v>3</v>
      </c>
      <c r="N5" s="62" t="s">
        <v>120</v>
      </c>
      <c r="O5" s="62" t="s">
        <v>5</v>
      </c>
      <c r="P5" s="62" t="s">
        <v>121</v>
      </c>
      <c r="Q5" s="62" t="s">
        <v>122</v>
      </c>
      <c r="R5" s="62" t="s">
        <v>123</v>
      </c>
      <c r="S5" s="62" t="s">
        <v>124</v>
      </c>
      <c r="T5" s="62" t="s">
        <v>125</v>
      </c>
      <c r="U5" s="62" t="s">
        <v>126</v>
      </c>
      <c r="V5" s="62" t="s">
        <v>127</v>
      </c>
      <c r="W5" s="62" t="s">
        <v>128</v>
      </c>
      <c r="X5" s="62" t="s">
        <v>129</v>
      </c>
      <c r="Y5" s="62" t="s">
        <v>130</v>
      </c>
      <c r="Z5" s="62" t="s">
        <v>131</v>
      </c>
      <c r="AA5" s="62" t="s">
        <v>132</v>
      </c>
      <c r="AB5" s="62" t="s">
        <v>133</v>
      </c>
      <c r="AC5" s="62" t="s">
        <v>134</v>
      </c>
      <c r="AD5" s="62" t="s">
        <v>135</v>
      </c>
      <c r="AE5" s="62" t="s">
        <v>136</v>
      </c>
      <c r="AF5" s="62" t="s">
        <v>137</v>
      </c>
      <c r="AG5" s="62" t="s">
        <v>138</v>
      </c>
      <c r="AH5" s="62" t="s">
        <v>139</v>
      </c>
      <c r="AI5" s="62" t="s">
        <v>140</v>
      </c>
      <c r="AJ5" s="62" t="s">
        <v>141</v>
      </c>
      <c r="AK5" s="62" t="s">
        <v>142</v>
      </c>
      <c r="AL5" s="62" t="s">
        <v>143</v>
      </c>
      <c r="AM5" s="62" t="s">
        <v>144</v>
      </c>
      <c r="AN5" s="62" t="s">
        <v>145</v>
      </c>
      <c r="AO5" s="62" t="s">
        <v>146</v>
      </c>
      <c r="AP5" s="62" t="s">
        <v>147</v>
      </c>
      <c r="AQ5" s="62" t="s">
        <v>148</v>
      </c>
      <c r="AR5" s="62" t="s">
        <v>149</v>
      </c>
      <c r="AS5" s="62" t="s">
        <v>150</v>
      </c>
      <c r="AT5" s="62" t="s">
        <v>151</v>
      </c>
      <c r="AU5" s="62" t="s">
        <v>152</v>
      </c>
      <c r="AV5" s="62" t="s">
        <v>153</v>
      </c>
      <c r="AW5" s="62" t="s">
        <v>143</v>
      </c>
      <c r="AX5" s="62" t="s">
        <v>144</v>
      </c>
      <c r="AY5" s="62" t="s">
        <v>145</v>
      </c>
      <c r="AZ5" s="62" t="s">
        <v>146</v>
      </c>
      <c r="BA5" s="62" t="s">
        <v>147</v>
      </c>
      <c r="BB5" s="62" t="s">
        <v>148</v>
      </c>
      <c r="BC5" s="62" t="s">
        <v>149</v>
      </c>
      <c r="BD5" s="62" t="s">
        <v>154</v>
      </c>
      <c r="BE5" s="62" t="s">
        <v>151</v>
      </c>
      <c r="BF5" s="62" t="s">
        <v>155</v>
      </c>
      <c r="BG5" s="62" t="s">
        <v>156</v>
      </c>
      <c r="BH5" s="62" t="s">
        <v>143</v>
      </c>
      <c r="BI5" s="62" t="s">
        <v>144</v>
      </c>
      <c r="BJ5" s="62" t="s">
        <v>145</v>
      </c>
      <c r="BK5" s="62" t="s">
        <v>146</v>
      </c>
      <c r="BL5" s="62" t="s">
        <v>147</v>
      </c>
      <c r="BM5" s="62" t="s">
        <v>148</v>
      </c>
      <c r="BN5" s="62" t="s">
        <v>149</v>
      </c>
      <c r="BO5" s="62" t="s">
        <v>150</v>
      </c>
      <c r="BP5" s="62" t="s">
        <v>151</v>
      </c>
      <c r="BQ5" s="62" t="s">
        <v>141</v>
      </c>
      <c r="BR5" s="62" t="s">
        <v>153</v>
      </c>
      <c r="BS5" s="62" t="s">
        <v>143</v>
      </c>
      <c r="BT5" s="62" t="s">
        <v>144</v>
      </c>
      <c r="BU5" s="62" t="s">
        <v>145</v>
      </c>
      <c r="BV5" s="62" t="s">
        <v>146</v>
      </c>
      <c r="BW5" s="62" t="s">
        <v>147</v>
      </c>
      <c r="BX5" s="62" t="s">
        <v>148</v>
      </c>
      <c r="BY5" s="62" t="s">
        <v>149</v>
      </c>
      <c r="BZ5" s="62" t="s">
        <v>139</v>
      </c>
      <c r="CA5" s="62" t="s">
        <v>151</v>
      </c>
      <c r="CB5" s="62" t="s">
        <v>141</v>
      </c>
      <c r="CC5" s="62" t="s">
        <v>142</v>
      </c>
      <c r="CD5" s="62" t="s">
        <v>143</v>
      </c>
      <c r="CE5" s="62" t="s">
        <v>144</v>
      </c>
      <c r="CF5" s="62" t="s">
        <v>145</v>
      </c>
      <c r="CG5" s="62" t="s">
        <v>146</v>
      </c>
      <c r="CH5" s="62" t="s">
        <v>147</v>
      </c>
      <c r="CI5" s="62" t="s">
        <v>148</v>
      </c>
      <c r="CJ5" s="62" t="s">
        <v>149</v>
      </c>
      <c r="CK5" s="62" t="s">
        <v>150</v>
      </c>
      <c r="CL5" s="62" t="s">
        <v>151</v>
      </c>
      <c r="CM5" s="62" t="s">
        <v>152</v>
      </c>
      <c r="CN5" s="62" t="s">
        <v>142</v>
      </c>
      <c r="CO5" s="62" t="s">
        <v>143</v>
      </c>
      <c r="CP5" s="62" t="s">
        <v>144</v>
      </c>
      <c r="CQ5" s="62" t="s">
        <v>145</v>
      </c>
      <c r="CR5" s="62" t="s">
        <v>146</v>
      </c>
      <c r="CS5" s="62" t="s">
        <v>147</v>
      </c>
      <c r="CT5" s="62" t="s">
        <v>148</v>
      </c>
      <c r="CU5" s="62" t="s">
        <v>149</v>
      </c>
      <c r="CV5" s="62" t="s">
        <v>150</v>
      </c>
      <c r="CW5" s="62" t="s">
        <v>151</v>
      </c>
      <c r="CX5" s="62" t="s">
        <v>157</v>
      </c>
      <c r="CY5" s="62" t="s">
        <v>153</v>
      </c>
      <c r="CZ5" s="62" t="s">
        <v>143</v>
      </c>
      <c r="DA5" s="62" t="s">
        <v>144</v>
      </c>
      <c r="DB5" s="62" t="s">
        <v>145</v>
      </c>
      <c r="DC5" s="62" t="s">
        <v>146</v>
      </c>
      <c r="DD5" s="62" t="s">
        <v>147</v>
      </c>
      <c r="DE5" s="62" t="s">
        <v>148</v>
      </c>
      <c r="DF5" s="62" t="s">
        <v>149</v>
      </c>
      <c r="DG5" s="62" t="s">
        <v>150</v>
      </c>
      <c r="DH5" s="62" t="s">
        <v>151</v>
      </c>
      <c r="DI5" s="62" t="s">
        <v>152</v>
      </c>
      <c r="DJ5" s="62" t="s">
        <v>142</v>
      </c>
      <c r="DK5" s="62" t="s">
        <v>158</v>
      </c>
      <c r="DL5" s="62" t="s">
        <v>144</v>
      </c>
      <c r="DM5" s="62" t="s">
        <v>145</v>
      </c>
      <c r="DN5" s="62" t="s">
        <v>146</v>
      </c>
      <c r="DO5" s="62" t="s">
        <v>147</v>
      </c>
      <c r="DP5" s="62" t="s">
        <v>148</v>
      </c>
      <c r="DQ5" s="62" t="s">
        <v>149</v>
      </c>
      <c r="DR5" s="62" t="s">
        <v>150</v>
      </c>
      <c r="DS5" s="62" t="s">
        <v>151</v>
      </c>
      <c r="DT5" s="62" t="s">
        <v>152</v>
      </c>
      <c r="DU5" s="62" t="s">
        <v>142</v>
      </c>
      <c r="DV5" s="62" t="s">
        <v>158</v>
      </c>
      <c r="DW5" s="62" t="s">
        <v>144</v>
      </c>
      <c r="DX5" s="62" t="s">
        <v>145</v>
      </c>
      <c r="DY5" s="62" t="s">
        <v>146</v>
      </c>
      <c r="DZ5" s="62" t="s">
        <v>147</v>
      </c>
      <c r="EA5" s="62" t="s">
        <v>148</v>
      </c>
      <c r="EB5" s="62" t="s">
        <v>149</v>
      </c>
      <c r="EC5" s="62" t="s">
        <v>154</v>
      </c>
      <c r="ED5" s="62" t="s">
        <v>159</v>
      </c>
      <c r="EE5" s="62" t="s">
        <v>141</v>
      </c>
      <c r="EF5" s="62" t="s">
        <v>160</v>
      </c>
      <c r="EG5" s="62" t="s">
        <v>161</v>
      </c>
      <c r="EH5" s="62" t="s">
        <v>144</v>
      </c>
      <c r="EI5" s="62" t="s">
        <v>145</v>
      </c>
      <c r="EJ5" s="62" t="s">
        <v>146</v>
      </c>
      <c r="EK5" s="62" t="s">
        <v>147</v>
      </c>
      <c r="EL5" s="62" t="s">
        <v>148</v>
      </c>
      <c r="EM5" s="62" t="s">
        <v>162</v>
      </c>
      <c r="EN5" s="62" t="s">
        <v>150</v>
      </c>
      <c r="EO5" s="62" t="s">
        <v>151</v>
      </c>
      <c r="EP5" s="62" t="s">
        <v>157</v>
      </c>
      <c r="EQ5" s="62" t="s">
        <v>142</v>
      </c>
      <c r="ER5" s="62" t="s">
        <v>163</v>
      </c>
      <c r="ES5" s="62" t="s">
        <v>144</v>
      </c>
      <c r="ET5" s="62" t="s">
        <v>145</v>
      </c>
      <c r="EU5" s="62" t="s">
        <v>146</v>
      </c>
      <c r="EV5" s="62" t="s">
        <v>147</v>
      </c>
      <c r="EW5" s="62" t="s">
        <v>148</v>
      </c>
      <c r="EX5" s="62" t="s">
        <v>149</v>
      </c>
    </row>
    <row r="6" spans="1:154" s="67" customFormat="1" x14ac:dyDescent="0.15">
      <c r="A6" s="48" t="s">
        <v>164</v>
      </c>
      <c r="B6" s="63">
        <f>B8</f>
        <v>2019</v>
      </c>
      <c r="C6" s="63">
        <f t="shared" ref="C6:M6" si="2">C8</f>
        <v>222160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2</v>
      </c>
      <c r="H6" s="164" t="str">
        <f>IF(H8&lt;&gt;I8,H8,"")&amp;IF(I8&lt;&gt;J8,I8,"")&amp;"　"&amp;J8</f>
        <v>静岡県袋井市　聖隷袋井市民病院</v>
      </c>
      <c r="I6" s="165"/>
      <c r="J6" s="166"/>
      <c r="K6" s="63" t="str">
        <f t="shared" si="2"/>
        <v>当然財務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100床以上～200床未満</v>
      </c>
      <c r="O6" s="63" t="str">
        <f>O8</f>
        <v>非設置</v>
      </c>
      <c r="P6" s="63" t="str">
        <f>P8</f>
        <v>指定管理者(代行制)</v>
      </c>
      <c r="Q6" s="64">
        <f t="shared" ref="Q6:AG6" si="3">Q8</f>
        <v>4</v>
      </c>
      <c r="R6" s="63" t="str">
        <f t="shared" si="3"/>
        <v>-</v>
      </c>
      <c r="S6" s="63" t="str">
        <f t="shared" si="3"/>
        <v>訓</v>
      </c>
      <c r="T6" s="63" t="str">
        <f t="shared" si="3"/>
        <v>-</v>
      </c>
      <c r="U6" s="64">
        <f>U8</f>
        <v>88521</v>
      </c>
      <c r="V6" s="64">
        <f>V8</f>
        <v>10399</v>
      </c>
      <c r="W6" s="63" t="str">
        <f>W8</f>
        <v>非該当</v>
      </c>
      <c r="X6" s="63" t="str">
        <f t="shared" si="3"/>
        <v>１５：１</v>
      </c>
      <c r="Y6" s="64">
        <f t="shared" si="3"/>
        <v>100</v>
      </c>
      <c r="Z6" s="64">
        <f t="shared" si="3"/>
        <v>50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>
        <f t="shared" si="3"/>
        <v>150</v>
      </c>
      <c r="AE6" s="64">
        <f t="shared" si="3"/>
        <v>100</v>
      </c>
      <c r="AF6" s="64">
        <f t="shared" si="3"/>
        <v>50</v>
      </c>
      <c r="AG6" s="64">
        <f t="shared" si="3"/>
        <v>150</v>
      </c>
      <c r="AH6" s="65">
        <f>IF(AH8="-",NA(),AH8)</f>
        <v>106.2</v>
      </c>
      <c r="AI6" s="65">
        <f t="shared" ref="AI6:AQ6" si="4">IF(AI8="-",NA(),AI8)</f>
        <v>104.9</v>
      </c>
      <c r="AJ6" s="65">
        <f t="shared" si="4"/>
        <v>106.5</v>
      </c>
      <c r="AK6" s="65">
        <f t="shared" si="4"/>
        <v>106.5</v>
      </c>
      <c r="AL6" s="65">
        <f t="shared" si="4"/>
        <v>102.4</v>
      </c>
      <c r="AM6" s="65">
        <f t="shared" si="4"/>
        <v>98.3</v>
      </c>
      <c r="AN6" s="65">
        <f t="shared" si="4"/>
        <v>96.7</v>
      </c>
      <c r="AO6" s="65">
        <f t="shared" si="4"/>
        <v>96.6</v>
      </c>
      <c r="AP6" s="65">
        <f t="shared" si="4"/>
        <v>97.2</v>
      </c>
      <c r="AQ6" s="65">
        <f t="shared" si="4"/>
        <v>96.9</v>
      </c>
      <c r="AR6" s="65" t="str">
        <f>IF(AR8="-","【-】","【"&amp;SUBSTITUTE(TEXT(AR8,"#,##0.0"),"-","△")&amp;"】")</f>
        <v>【98.2】</v>
      </c>
      <c r="AS6" s="65">
        <f>IF(AS8="-",NA(),AS8)</f>
        <v>70.8</v>
      </c>
      <c r="AT6" s="65">
        <f t="shared" ref="AT6:BB6" si="5">IF(AT8="-",NA(),AT8)</f>
        <v>79.099999999999994</v>
      </c>
      <c r="AU6" s="65">
        <f t="shared" si="5"/>
        <v>84.2</v>
      </c>
      <c r="AV6" s="65">
        <f t="shared" si="5"/>
        <v>87.4</v>
      </c>
      <c r="AW6" s="65">
        <f t="shared" si="5"/>
        <v>84.8</v>
      </c>
      <c r="AX6" s="65">
        <f t="shared" si="5"/>
        <v>85.3</v>
      </c>
      <c r="AY6" s="65">
        <f t="shared" si="5"/>
        <v>84.2</v>
      </c>
      <c r="AZ6" s="65">
        <f t="shared" si="5"/>
        <v>83.9</v>
      </c>
      <c r="BA6" s="65">
        <f t="shared" si="5"/>
        <v>84</v>
      </c>
      <c r="BB6" s="65">
        <f t="shared" si="5"/>
        <v>84.3</v>
      </c>
      <c r="BC6" s="65" t="str">
        <f>IF(BC8="-","【-】","【"&amp;SUBSTITUTE(TEXT(BC8,"#,##0.0"),"-","△")&amp;"】")</f>
        <v>【89.5】</v>
      </c>
      <c r="BD6" s="65">
        <f>IF(BD8="-",NA(),BD8)</f>
        <v>0</v>
      </c>
      <c r="BE6" s="65">
        <f t="shared" ref="BE6:BM6" si="6">IF(BE8="-",NA(),BE8)</f>
        <v>0</v>
      </c>
      <c r="BF6" s="65">
        <f t="shared" si="6"/>
        <v>0</v>
      </c>
      <c r="BG6" s="65">
        <f t="shared" si="6"/>
        <v>0</v>
      </c>
      <c r="BH6" s="65">
        <f t="shared" si="6"/>
        <v>0</v>
      </c>
      <c r="BI6" s="65">
        <f t="shared" si="6"/>
        <v>118.9</v>
      </c>
      <c r="BJ6" s="65">
        <f t="shared" si="6"/>
        <v>119.5</v>
      </c>
      <c r="BK6" s="65">
        <f t="shared" si="6"/>
        <v>116.9</v>
      </c>
      <c r="BL6" s="65">
        <f t="shared" si="6"/>
        <v>117.1</v>
      </c>
      <c r="BM6" s="65">
        <f t="shared" si="6"/>
        <v>120.5</v>
      </c>
      <c r="BN6" s="65" t="str">
        <f>IF(BN8="-","【-】","【"&amp;SUBSTITUTE(TEXT(BN8,"#,##0.0"),"-","△")&amp;"】")</f>
        <v>【59.6】</v>
      </c>
      <c r="BO6" s="65">
        <f>IF(BO8="-",NA(),BO8)</f>
        <v>65.3</v>
      </c>
      <c r="BP6" s="65">
        <f t="shared" ref="BP6:BX6" si="7">IF(BP8="-",NA(),BP8)</f>
        <v>65.3</v>
      </c>
      <c r="BQ6" s="65">
        <f t="shared" si="7"/>
        <v>78.5</v>
      </c>
      <c r="BR6" s="65">
        <f t="shared" si="7"/>
        <v>81.099999999999994</v>
      </c>
      <c r="BS6" s="65">
        <f t="shared" si="7"/>
        <v>83.1</v>
      </c>
      <c r="BT6" s="65">
        <f t="shared" si="7"/>
        <v>67.900000000000006</v>
      </c>
      <c r="BU6" s="65">
        <f t="shared" si="7"/>
        <v>69.8</v>
      </c>
      <c r="BV6" s="65">
        <f t="shared" si="7"/>
        <v>69.7</v>
      </c>
      <c r="BW6" s="65">
        <f t="shared" si="7"/>
        <v>70.099999999999994</v>
      </c>
      <c r="BX6" s="65">
        <f t="shared" si="7"/>
        <v>70.400000000000006</v>
      </c>
      <c r="BY6" s="65" t="str">
        <f>IF(BY8="-","【-】","【"&amp;SUBSTITUTE(TEXT(BY8,"#,##0.0"),"-","△")&amp;"】")</f>
        <v>【74.7】</v>
      </c>
      <c r="BZ6" s="66">
        <f>IF(BZ8="-",NA(),BZ8)</f>
        <v>22284</v>
      </c>
      <c r="CA6" s="66">
        <f t="shared" ref="CA6:CI6" si="8">IF(CA8="-",NA(),CA8)</f>
        <v>22971</v>
      </c>
      <c r="CB6" s="66">
        <f t="shared" si="8"/>
        <v>24525</v>
      </c>
      <c r="CC6" s="66">
        <f t="shared" si="8"/>
        <v>26013</v>
      </c>
      <c r="CD6" s="66">
        <f t="shared" si="8"/>
        <v>26416</v>
      </c>
      <c r="CE6" s="66">
        <f t="shared" si="8"/>
        <v>32532</v>
      </c>
      <c r="CF6" s="66">
        <f t="shared" si="8"/>
        <v>33492</v>
      </c>
      <c r="CG6" s="66">
        <f t="shared" si="8"/>
        <v>34136</v>
      </c>
      <c r="CH6" s="66">
        <f t="shared" si="8"/>
        <v>34924</v>
      </c>
      <c r="CI6" s="66">
        <f t="shared" si="8"/>
        <v>35788</v>
      </c>
      <c r="CJ6" s="65" t="str">
        <f>IF(CJ8="-","【-】","【"&amp;SUBSTITUTE(TEXT(CJ8,"#,##0"),"-","△")&amp;"】")</f>
        <v>【53,621】</v>
      </c>
      <c r="CK6" s="66">
        <f>IF(CK8="-",NA(),CK8)</f>
        <v>6210</v>
      </c>
      <c r="CL6" s="66">
        <f t="shared" ref="CL6:CT6" si="9">IF(CL8="-",NA(),CL8)</f>
        <v>6109</v>
      </c>
      <c r="CM6" s="66">
        <f t="shared" si="9"/>
        <v>6077</v>
      </c>
      <c r="CN6" s="66">
        <f t="shared" si="9"/>
        <v>6278</v>
      </c>
      <c r="CO6" s="66">
        <f t="shared" si="9"/>
        <v>6594</v>
      </c>
      <c r="CP6" s="66">
        <f t="shared" si="9"/>
        <v>10037</v>
      </c>
      <c r="CQ6" s="66">
        <f t="shared" si="9"/>
        <v>9976</v>
      </c>
      <c r="CR6" s="66">
        <f t="shared" si="9"/>
        <v>10130</v>
      </c>
      <c r="CS6" s="66">
        <f t="shared" si="9"/>
        <v>10244</v>
      </c>
      <c r="CT6" s="66">
        <f t="shared" si="9"/>
        <v>10602</v>
      </c>
      <c r="CU6" s="65" t="str">
        <f>IF(CU8="-","【-】","【"&amp;SUBSTITUTE(TEXT(CU8,"#,##0"),"-","△")&amp;"】")</f>
        <v>【15,586】</v>
      </c>
      <c r="CV6" s="65">
        <f>IF(CV8="-",NA(),CV8)</f>
        <v>91.2</v>
      </c>
      <c r="CW6" s="65">
        <f t="shared" ref="CW6:DE6" si="10">IF(CW8="-",NA(),CW8)</f>
        <v>85.4</v>
      </c>
      <c r="CX6" s="65">
        <f t="shared" si="10"/>
        <v>84.3</v>
      </c>
      <c r="CY6" s="65">
        <f t="shared" si="10"/>
        <v>81.900000000000006</v>
      </c>
      <c r="CZ6" s="65">
        <f t="shared" si="10"/>
        <v>82.7</v>
      </c>
      <c r="DA6" s="65">
        <f t="shared" si="10"/>
        <v>62.5</v>
      </c>
      <c r="DB6" s="65">
        <f t="shared" si="10"/>
        <v>63.4</v>
      </c>
      <c r="DC6" s="65">
        <f t="shared" si="10"/>
        <v>63.4</v>
      </c>
      <c r="DD6" s="65">
        <f t="shared" si="10"/>
        <v>63.7</v>
      </c>
      <c r="DE6" s="65">
        <f t="shared" si="10"/>
        <v>63.3</v>
      </c>
      <c r="DF6" s="65" t="str">
        <f>IF(DF8="-","【-】","【"&amp;SUBSTITUTE(TEXT(DF8,"#,##0.0"),"-","△")&amp;"】")</f>
        <v>【54.6】</v>
      </c>
      <c r="DG6" s="65">
        <f>IF(DG8="-",NA(),DG8)</f>
        <v>8.9</v>
      </c>
      <c r="DH6" s="65">
        <f t="shared" ref="DH6:DP6" si="11">IF(DH8="-",NA(),DH8)</f>
        <v>8</v>
      </c>
      <c r="DI6" s="65">
        <f t="shared" si="11"/>
        <v>8</v>
      </c>
      <c r="DJ6" s="65">
        <f t="shared" si="11"/>
        <v>7.9</v>
      </c>
      <c r="DK6" s="65">
        <f t="shared" si="11"/>
        <v>7.2</v>
      </c>
      <c r="DL6" s="65">
        <f t="shared" si="11"/>
        <v>19</v>
      </c>
      <c r="DM6" s="65">
        <f t="shared" si="11"/>
        <v>18.7</v>
      </c>
      <c r="DN6" s="65">
        <f t="shared" si="11"/>
        <v>18.3</v>
      </c>
      <c r="DO6" s="65">
        <f t="shared" si="11"/>
        <v>17.7</v>
      </c>
      <c r="DP6" s="65">
        <f t="shared" si="11"/>
        <v>17.5</v>
      </c>
      <c r="DQ6" s="65" t="str">
        <f>IF(DQ8="-","【-】","【"&amp;SUBSTITUTE(TEXT(DQ8,"#,##0.0"),"-","△")&amp;"】")</f>
        <v>【25.0】</v>
      </c>
      <c r="DR6" s="65">
        <f>IF(DR8="-",NA(),DR8)</f>
        <v>9.5</v>
      </c>
      <c r="DS6" s="65">
        <f t="shared" ref="DS6:EA6" si="12">IF(DS8="-",NA(),DS8)</f>
        <v>15.1</v>
      </c>
      <c r="DT6" s="65">
        <f t="shared" si="12"/>
        <v>17.5</v>
      </c>
      <c r="DU6" s="65">
        <f t="shared" si="12"/>
        <v>21.2</v>
      </c>
      <c r="DV6" s="65">
        <f t="shared" si="12"/>
        <v>27.3</v>
      </c>
      <c r="DW6" s="65">
        <f t="shared" si="12"/>
        <v>52.4</v>
      </c>
      <c r="DX6" s="65">
        <f t="shared" si="12"/>
        <v>52.5</v>
      </c>
      <c r="DY6" s="65">
        <f t="shared" si="12"/>
        <v>53.5</v>
      </c>
      <c r="DZ6" s="65">
        <f t="shared" si="12"/>
        <v>54.1</v>
      </c>
      <c r="EA6" s="65">
        <f t="shared" si="12"/>
        <v>54.6</v>
      </c>
      <c r="EB6" s="65" t="str">
        <f>IF(EB8="-","【-】","【"&amp;SUBSTITUTE(TEXT(EB8,"#,##0.0"),"-","△")&amp;"】")</f>
        <v>【53.5】</v>
      </c>
      <c r="EC6" s="65">
        <f>IF(EC8="-",NA(),EC8)</f>
        <v>21.2</v>
      </c>
      <c r="ED6" s="65">
        <f t="shared" ref="ED6:EL6" si="13">IF(ED8="-",NA(),ED8)</f>
        <v>33.9</v>
      </c>
      <c r="EE6" s="65">
        <f t="shared" si="13"/>
        <v>23.3</v>
      </c>
      <c r="EF6" s="65">
        <f t="shared" si="13"/>
        <v>48.8</v>
      </c>
      <c r="EG6" s="65">
        <f t="shared" si="13"/>
        <v>59.9</v>
      </c>
      <c r="EH6" s="65">
        <f t="shared" si="13"/>
        <v>69.2</v>
      </c>
      <c r="EI6" s="65">
        <f t="shared" si="13"/>
        <v>69.7</v>
      </c>
      <c r="EJ6" s="65">
        <f t="shared" si="13"/>
        <v>71.3</v>
      </c>
      <c r="EK6" s="65">
        <f t="shared" si="13"/>
        <v>71.400000000000006</v>
      </c>
      <c r="EL6" s="65">
        <f t="shared" si="13"/>
        <v>71.7</v>
      </c>
      <c r="EM6" s="65" t="str">
        <f>IF(EM8="-","【-】","【"&amp;SUBSTITUTE(TEXT(EM8,"#,##0.0"),"-","△")&amp;"】")</f>
        <v>【70.0】</v>
      </c>
      <c r="EN6" s="66">
        <f>IF(EN8="-",NA(),EN8)</f>
        <v>12487860</v>
      </c>
      <c r="EO6" s="66">
        <f t="shared" ref="EO6:EW6" si="14">IF(EO8="-",NA(),EO8)</f>
        <v>8331760</v>
      </c>
      <c r="EP6" s="66">
        <f t="shared" si="14"/>
        <v>9633220</v>
      </c>
      <c r="EQ6" s="66">
        <f t="shared" si="14"/>
        <v>10986540</v>
      </c>
      <c r="ER6" s="66">
        <f t="shared" si="14"/>
        <v>11069927</v>
      </c>
      <c r="ES6" s="66">
        <f t="shared" si="14"/>
        <v>35730958</v>
      </c>
      <c r="ET6" s="66">
        <f t="shared" si="14"/>
        <v>37752628</v>
      </c>
      <c r="EU6" s="66">
        <f t="shared" si="14"/>
        <v>39094598</v>
      </c>
      <c r="EV6" s="66">
        <f t="shared" si="14"/>
        <v>40683727</v>
      </c>
      <c r="EW6" s="66">
        <f t="shared" si="14"/>
        <v>41891213</v>
      </c>
      <c r="EX6" s="66" t="str">
        <f>IF(EX8="-","【-】","【"&amp;SUBSTITUTE(TEXT(EX8,"#,##0"),"-","△")&amp;"】")</f>
        <v>【48,132,898】</v>
      </c>
    </row>
    <row r="7" spans="1:154" s="67" customFormat="1" x14ac:dyDescent="0.15">
      <c r="A7" s="48" t="s">
        <v>165</v>
      </c>
      <c r="B7" s="63">
        <f t="shared" ref="B7:AG7" si="15">B8</f>
        <v>2019</v>
      </c>
      <c r="C7" s="63">
        <f t="shared" si="15"/>
        <v>222160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2</v>
      </c>
      <c r="H7" s="63"/>
      <c r="I7" s="63"/>
      <c r="J7" s="63"/>
      <c r="K7" s="63" t="str">
        <f t="shared" si="15"/>
        <v>当然財務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100床以上～200床未満</v>
      </c>
      <c r="O7" s="63" t="str">
        <f>O8</f>
        <v>非設置</v>
      </c>
      <c r="P7" s="63" t="str">
        <f>P8</f>
        <v>指定管理者(代行制)</v>
      </c>
      <c r="Q7" s="64">
        <f t="shared" si="15"/>
        <v>4</v>
      </c>
      <c r="R7" s="63" t="str">
        <f t="shared" si="15"/>
        <v>-</v>
      </c>
      <c r="S7" s="63" t="str">
        <f t="shared" si="15"/>
        <v>訓</v>
      </c>
      <c r="T7" s="63" t="str">
        <f t="shared" si="15"/>
        <v>-</v>
      </c>
      <c r="U7" s="64">
        <f>U8</f>
        <v>88521</v>
      </c>
      <c r="V7" s="64">
        <f>V8</f>
        <v>10399</v>
      </c>
      <c r="W7" s="63" t="str">
        <f>W8</f>
        <v>非該当</v>
      </c>
      <c r="X7" s="63" t="str">
        <f t="shared" si="15"/>
        <v>１５：１</v>
      </c>
      <c r="Y7" s="64">
        <f t="shared" si="15"/>
        <v>100</v>
      </c>
      <c r="Z7" s="64">
        <f t="shared" si="15"/>
        <v>50</v>
      </c>
      <c r="AA7" s="64" t="str">
        <f t="shared" si="15"/>
        <v>-</v>
      </c>
      <c r="AB7" s="64" t="str">
        <f t="shared" si="15"/>
        <v>-</v>
      </c>
      <c r="AC7" s="64" t="str">
        <f t="shared" si="15"/>
        <v>-</v>
      </c>
      <c r="AD7" s="64">
        <f t="shared" si="15"/>
        <v>150</v>
      </c>
      <c r="AE7" s="64">
        <f t="shared" si="15"/>
        <v>100</v>
      </c>
      <c r="AF7" s="64">
        <f t="shared" si="15"/>
        <v>50</v>
      </c>
      <c r="AG7" s="64">
        <f t="shared" si="15"/>
        <v>150</v>
      </c>
      <c r="AH7" s="65">
        <f>AH8</f>
        <v>106.2</v>
      </c>
      <c r="AI7" s="65">
        <f t="shared" ref="AI7:AQ7" si="16">AI8</f>
        <v>104.9</v>
      </c>
      <c r="AJ7" s="65">
        <f t="shared" si="16"/>
        <v>106.5</v>
      </c>
      <c r="AK7" s="65">
        <f t="shared" si="16"/>
        <v>106.5</v>
      </c>
      <c r="AL7" s="65">
        <f t="shared" si="16"/>
        <v>102.4</v>
      </c>
      <c r="AM7" s="65">
        <f t="shared" si="16"/>
        <v>98.3</v>
      </c>
      <c r="AN7" s="65">
        <f t="shared" si="16"/>
        <v>96.7</v>
      </c>
      <c r="AO7" s="65">
        <f t="shared" si="16"/>
        <v>96.6</v>
      </c>
      <c r="AP7" s="65">
        <f t="shared" si="16"/>
        <v>97.2</v>
      </c>
      <c r="AQ7" s="65">
        <f t="shared" si="16"/>
        <v>96.9</v>
      </c>
      <c r="AR7" s="65"/>
      <c r="AS7" s="65">
        <f>AS8</f>
        <v>70.8</v>
      </c>
      <c r="AT7" s="65">
        <f t="shared" ref="AT7:BB7" si="17">AT8</f>
        <v>79.099999999999994</v>
      </c>
      <c r="AU7" s="65">
        <f t="shared" si="17"/>
        <v>84.2</v>
      </c>
      <c r="AV7" s="65">
        <f t="shared" si="17"/>
        <v>87.4</v>
      </c>
      <c r="AW7" s="65">
        <f t="shared" si="17"/>
        <v>84.8</v>
      </c>
      <c r="AX7" s="65">
        <f t="shared" si="17"/>
        <v>85.3</v>
      </c>
      <c r="AY7" s="65">
        <f t="shared" si="17"/>
        <v>84.2</v>
      </c>
      <c r="AZ7" s="65">
        <f t="shared" si="17"/>
        <v>83.9</v>
      </c>
      <c r="BA7" s="65">
        <f t="shared" si="17"/>
        <v>84</v>
      </c>
      <c r="BB7" s="65">
        <f t="shared" si="17"/>
        <v>84.3</v>
      </c>
      <c r="BC7" s="65"/>
      <c r="BD7" s="65">
        <f>BD8</f>
        <v>0</v>
      </c>
      <c r="BE7" s="65">
        <f t="shared" ref="BE7:BM7" si="18">BE8</f>
        <v>0</v>
      </c>
      <c r="BF7" s="65">
        <f t="shared" si="18"/>
        <v>0</v>
      </c>
      <c r="BG7" s="65">
        <f t="shared" si="18"/>
        <v>0</v>
      </c>
      <c r="BH7" s="65">
        <f t="shared" si="18"/>
        <v>0</v>
      </c>
      <c r="BI7" s="65">
        <f t="shared" si="18"/>
        <v>118.9</v>
      </c>
      <c r="BJ7" s="65">
        <f t="shared" si="18"/>
        <v>119.5</v>
      </c>
      <c r="BK7" s="65">
        <f t="shared" si="18"/>
        <v>116.9</v>
      </c>
      <c r="BL7" s="65">
        <f t="shared" si="18"/>
        <v>117.1</v>
      </c>
      <c r="BM7" s="65">
        <f t="shared" si="18"/>
        <v>120.5</v>
      </c>
      <c r="BN7" s="65"/>
      <c r="BO7" s="65">
        <f>BO8</f>
        <v>65.3</v>
      </c>
      <c r="BP7" s="65">
        <f t="shared" ref="BP7:BX7" si="19">BP8</f>
        <v>65.3</v>
      </c>
      <c r="BQ7" s="65">
        <f t="shared" si="19"/>
        <v>78.5</v>
      </c>
      <c r="BR7" s="65">
        <f t="shared" si="19"/>
        <v>81.099999999999994</v>
      </c>
      <c r="BS7" s="65">
        <f t="shared" si="19"/>
        <v>83.1</v>
      </c>
      <c r="BT7" s="65">
        <f t="shared" si="19"/>
        <v>67.900000000000006</v>
      </c>
      <c r="BU7" s="65">
        <f t="shared" si="19"/>
        <v>69.8</v>
      </c>
      <c r="BV7" s="65">
        <f t="shared" si="19"/>
        <v>69.7</v>
      </c>
      <c r="BW7" s="65">
        <f t="shared" si="19"/>
        <v>70.099999999999994</v>
      </c>
      <c r="BX7" s="65">
        <f t="shared" si="19"/>
        <v>70.400000000000006</v>
      </c>
      <c r="BY7" s="65"/>
      <c r="BZ7" s="66">
        <f>BZ8</f>
        <v>22284</v>
      </c>
      <c r="CA7" s="66">
        <f t="shared" ref="CA7:CI7" si="20">CA8</f>
        <v>22971</v>
      </c>
      <c r="CB7" s="66">
        <f t="shared" si="20"/>
        <v>24525</v>
      </c>
      <c r="CC7" s="66">
        <f t="shared" si="20"/>
        <v>26013</v>
      </c>
      <c r="CD7" s="66">
        <f t="shared" si="20"/>
        <v>26416</v>
      </c>
      <c r="CE7" s="66">
        <f t="shared" si="20"/>
        <v>32532</v>
      </c>
      <c r="CF7" s="66">
        <f t="shared" si="20"/>
        <v>33492</v>
      </c>
      <c r="CG7" s="66">
        <f t="shared" si="20"/>
        <v>34136</v>
      </c>
      <c r="CH7" s="66">
        <f t="shared" si="20"/>
        <v>34924</v>
      </c>
      <c r="CI7" s="66">
        <f t="shared" si="20"/>
        <v>35788</v>
      </c>
      <c r="CJ7" s="65"/>
      <c r="CK7" s="66">
        <f>CK8</f>
        <v>6210</v>
      </c>
      <c r="CL7" s="66">
        <f t="shared" ref="CL7:CT7" si="21">CL8</f>
        <v>6109</v>
      </c>
      <c r="CM7" s="66">
        <f t="shared" si="21"/>
        <v>6077</v>
      </c>
      <c r="CN7" s="66">
        <f t="shared" si="21"/>
        <v>6278</v>
      </c>
      <c r="CO7" s="66">
        <f t="shared" si="21"/>
        <v>6594</v>
      </c>
      <c r="CP7" s="66">
        <f t="shared" si="21"/>
        <v>10037</v>
      </c>
      <c r="CQ7" s="66">
        <f t="shared" si="21"/>
        <v>9976</v>
      </c>
      <c r="CR7" s="66">
        <f t="shared" si="21"/>
        <v>10130</v>
      </c>
      <c r="CS7" s="66">
        <f t="shared" si="21"/>
        <v>10244</v>
      </c>
      <c r="CT7" s="66">
        <f t="shared" si="21"/>
        <v>10602</v>
      </c>
      <c r="CU7" s="65"/>
      <c r="CV7" s="65">
        <f>CV8</f>
        <v>91.2</v>
      </c>
      <c r="CW7" s="65">
        <f t="shared" ref="CW7:DE7" si="22">CW8</f>
        <v>85.4</v>
      </c>
      <c r="CX7" s="65">
        <f t="shared" si="22"/>
        <v>84.3</v>
      </c>
      <c r="CY7" s="65">
        <f t="shared" si="22"/>
        <v>81.900000000000006</v>
      </c>
      <c r="CZ7" s="65">
        <f t="shared" si="22"/>
        <v>82.7</v>
      </c>
      <c r="DA7" s="65">
        <f t="shared" si="22"/>
        <v>62.5</v>
      </c>
      <c r="DB7" s="65">
        <f t="shared" si="22"/>
        <v>63.4</v>
      </c>
      <c r="DC7" s="65">
        <f t="shared" si="22"/>
        <v>63.4</v>
      </c>
      <c r="DD7" s="65">
        <f t="shared" si="22"/>
        <v>63.7</v>
      </c>
      <c r="DE7" s="65">
        <f t="shared" si="22"/>
        <v>63.3</v>
      </c>
      <c r="DF7" s="65"/>
      <c r="DG7" s="65">
        <f>DG8</f>
        <v>8.9</v>
      </c>
      <c r="DH7" s="65">
        <f t="shared" ref="DH7:DP7" si="23">DH8</f>
        <v>8</v>
      </c>
      <c r="DI7" s="65">
        <f t="shared" si="23"/>
        <v>8</v>
      </c>
      <c r="DJ7" s="65">
        <f t="shared" si="23"/>
        <v>7.9</v>
      </c>
      <c r="DK7" s="65">
        <f t="shared" si="23"/>
        <v>7.2</v>
      </c>
      <c r="DL7" s="65">
        <f t="shared" si="23"/>
        <v>19</v>
      </c>
      <c r="DM7" s="65">
        <f t="shared" si="23"/>
        <v>18.7</v>
      </c>
      <c r="DN7" s="65">
        <f t="shared" si="23"/>
        <v>18.3</v>
      </c>
      <c r="DO7" s="65">
        <f t="shared" si="23"/>
        <v>17.7</v>
      </c>
      <c r="DP7" s="65">
        <f t="shared" si="23"/>
        <v>17.5</v>
      </c>
      <c r="DQ7" s="65"/>
      <c r="DR7" s="65">
        <f>DR8</f>
        <v>9.5</v>
      </c>
      <c r="DS7" s="65">
        <f t="shared" ref="DS7:EA7" si="24">DS8</f>
        <v>15.1</v>
      </c>
      <c r="DT7" s="65">
        <f t="shared" si="24"/>
        <v>17.5</v>
      </c>
      <c r="DU7" s="65">
        <f t="shared" si="24"/>
        <v>21.2</v>
      </c>
      <c r="DV7" s="65">
        <f t="shared" si="24"/>
        <v>27.3</v>
      </c>
      <c r="DW7" s="65">
        <f t="shared" si="24"/>
        <v>52.4</v>
      </c>
      <c r="DX7" s="65">
        <f t="shared" si="24"/>
        <v>52.5</v>
      </c>
      <c r="DY7" s="65">
        <f t="shared" si="24"/>
        <v>53.5</v>
      </c>
      <c r="DZ7" s="65">
        <f t="shared" si="24"/>
        <v>54.1</v>
      </c>
      <c r="EA7" s="65">
        <f t="shared" si="24"/>
        <v>54.6</v>
      </c>
      <c r="EB7" s="65"/>
      <c r="EC7" s="65">
        <f>EC8</f>
        <v>21.2</v>
      </c>
      <c r="ED7" s="65">
        <f t="shared" ref="ED7:EL7" si="25">ED8</f>
        <v>33.9</v>
      </c>
      <c r="EE7" s="65">
        <f t="shared" si="25"/>
        <v>23.3</v>
      </c>
      <c r="EF7" s="65">
        <f t="shared" si="25"/>
        <v>48.8</v>
      </c>
      <c r="EG7" s="65">
        <f t="shared" si="25"/>
        <v>59.9</v>
      </c>
      <c r="EH7" s="65">
        <f t="shared" si="25"/>
        <v>69.2</v>
      </c>
      <c r="EI7" s="65">
        <f t="shared" si="25"/>
        <v>69.7</v>
      </c>
      <c r="EJ7" s="65">
        <f t="shared" si="25"/>
        <v>71.3</v>
      </c>
      <c r="EK7" s="65">
        <f t="shared" si="25"/>
        <v>71.400000000000006</v>
      </c>
      <c r="EL7" s="65">
        <f t="shared" si="25"/>
        <v>71.7</v>
      </c>
      <c r="EM7" s="65"/>
      <c r="EN7" s="66">
        <f>EN8</f>
        <v>12487860</v>
      </c>
      <c r="EO7" s="66">
        <f t="shared" ref="EO7:EW7" si="26">EO8</f>
        <v>8331760</v>
      </c>
      <c r="EP7" s="66">
        <f t="shared" si="26"/>
        <v>9633220</v>
      </c>
      <c r="EQ7" s="66">
        <f t="shared" si="26"/>
        <v>10986540</v>
      </c>
      <c r="ER7" s="66">
        <f t="shared" si="26"/>
        <v>11069927</v>
      </c>
      <c r="ES7" s="66">
        <f t="shared" si="26"/>
        <v>35730958</v>
      </c>
      <c r="ET7" s="66">
        <f t="shared" si="26"/>
        <v>37752628</v>
      </c>
      <c r="EU7" s="66">
        <f t="shared" si="26"/>
        <v>39094598</v>
      </c>
      <c r="EV7" s="66">
        <f t="shared" si="26"/>
        <v>40683727</v>
      </c>
      <c r="EW7" s="66">
        <f t="shared" si="26"/>
        <v>41891213</v>
      </c>
      <c r="EX7" s="66"/>
    </row>
    <row r="8" spans="1:154" s="67" customFormat="1" x14ac:dyDescent="0.15">
      <c r="A8" s="48"/>
      <c r="B8" s="68">
        <v>2019</v>
      </c>
      <c r="C8" s="68">
        <v>222160</v>
      </c>
      <c r="D8" s="68">
        <v>46</v>
      </c>
      <c r="E8" s="68">
        <v>6</v>
      </c>
      <c r="F8" s="68">
        <v>0</v>
      </c>
      <c r="G8" s="68">
        <v>2</v>
      </c>
      <c r="H8" s="68" t="s">
        <v>166</v>
      </c>
      <c r="I8" s="68" t="s">
        <v>167</v>
      </c>
      <c r="J8" s="68" t="s">
        <v>168</v>
      </c>
      <c r="K8" s="68" t="s">
        <v>169</v>
      </c>
      <c r="L8" s="68" t="s">
        <v>170</v>
      </c>
      <c r="M8" s="68" t="s">
        <v>171</v>
      </c>
      <c r="N8" s="68" t="s">
        <v>172</v>
      </c>
      <c r="O8" s="68" t="s">
        <v>173</v>
      </c>
      <c r="P8" s="68" t="s">
        <v>174</v>
      </c>
      <c r="Q8" s="69">
        <v>4</v>
      </c>
      <c r="R8" s="68" t="s">
        <v>38</v>
      </c>
      <c r="S8" s="68" t="s">
        <v>175</v>
      </c>
      <c r="T8" s="68" t="s">
        <v>38</v>
      </c>
      <c r="U8" s="69">
        <v>88521</v>
      </c>
      <c r="V8" s="69">
        <v>10399</v>
      </c>
      <c r="W8" s="68" t="s">
        <v>176</v>
      </c>
      <c r="X8" s="70" t="s">
        <v>177</v>
      </c>
      <c r="Y8" s="69">
        <v>100</v>
      </c>
      <c r="Z8" s="69">
        <v>50</v>
      </c>
      <c r="AA8" s="69" t="s">
        <v>38</v>
      </c>
      <c r="AB8" s="69" t="s">
        <v>38</v>
      </c>
      <c r="AC8" s="69" t="s">
        <v>38</v>
      </c>
      <c r="AD8" s="69">
        <v>150</v>
      </c>
      <c r="AE8" s="69">
        <v>100</v>
      </c>
      <c r="AF8" s="69">
        <v>50</v>
      </c>
      <c r="AG8" s="69">
        <v>150</v>
      </c>
      <c r="AH8" s="71">
        <v>106.2</v>
      </c>
      <c r="AI8" s="71">
        <v>104.9</v>
      </c>
      <c r="AJ8" s="71">
        <v>106.5</v>
      </c>
      <c r="AK8" s="71">
        <v>106.5</v>
      </c>
      <c r="AL8" s="71">
        <v>102.4</v>
      </c>
      <c r="AM8" s="71">
        <v>98.3</v>
      </c>
      <c r="AN8" s="71">
        <v>96.7</v>
      </c>
      <c r="AO8" s="71">
        <v>96.6</v>
      </c>
      <c r="AP8" s="71">
        <v>97.2</v>
      </c>
      <c r="AQ8" s="71">
        <v>96.9</v>
      </c>
      <c r="AR8" s="71">
        <v>98.2</v>
      </c>
      <c r="AS8" s="71">
        <v>70.8</v>
      </c>
      <c r="AT8" s="71">
        <v>79.099999999999994</v>
      </c>
      <c r="AU8" s="71">
        <v>84.2</v>
      </c>
      <c r="AV8" s="71">
        <v>87.4</v>
      </c>
      <c r="AW8" s="71">
        <v>84.8</v>
      </c>
      <c r="AX8" s="71">
        <v>85.3</v>
      </c>
      <c r="AY8" s="71">
        <v>84.2</v>
      </c>
      <c r="AZ8" s="71">
        <v>83.9</v>
      </c>
      <c r="BA8" s="71">
        <v>84</v>
      </c>
      <c r="BB8" s="71">
        <v>84.3</v>
      </c>
      <c r="BC8" s="71">
        <v>89.5</v>
      </c>
      <c r="BD8" s="72">
        <v>0</v>
      </c>
      <c r="BE8" s="72">
        <v>0</v>
      </c>
      <c r="BF8" s="72">
        <v>0</v>
      </c>
      <c r="BG8" s="72">
        <v>0</v>
      </c>
      <c r="BH8" s="72">
        <v>0</v>
      </c>
      <c r="BI8" s="72">
        <v>118.9</v>
      </c>
      <c r="BJ8" s="72">
        <v>119.5</v>
      </c>
      <c r="BK8" s="72">
        <v>116.9</v>
      </c>
      <c r="BL8" s="72">
        <v>117.1</v>
      </c>
      <c r="BM8" s="72">
        <v>120.5</v>
      </c>
      <c r="BN8" s="72">
        <v>59.6</v>
      </c>
      <c r="BO8" s="71">
        <v>65.3</v>
      </c>
      <c r="BP8" s="71">
        <v>65.3</v>
      </c>
      <c r="BQ8" s="71">
        <v>78.5</v>
      </c>
      <c r="BR8" s="71">
        <v>81.099999999999994</v>
      </c>
      <c r="BS8" s="71">
        <v>83.1</v>
      </c>
      <c r="BT8" s="71">
        <v>67.900000000000006</v>
      </c>
      <c r="BU8" s="71">
        <v>69.8</v>
      </c>
      <c r="BV8" s="71">
        <v>69.7</v>
      </c>
      <c r="BW8" s="71">
        <v>70.099999999999994</v>
      </c>
      <c r="BX8" s="71">
        <v>70.400000000000006</v>
      </c>
      <c r="BY8" s="71">
        <v>74.7</v>
      </c>
      <c r="BZ8" s="72">
        <v>22284</v>
      </c>
      <c r="CA8" s="72">
        <v>22971</v>
      </c>
      <c r="CB8" s="72">
        <v>24525</v>
      </c>
      <c r="CC8" s="72">
        <v>26013</v>
      </c>
      <c r="CD8" s="72">
        <v>26416</v>
      </c>
      <c r="CE8" s="72">
        <v>32532</v>
      </c>
      <c r="CF8" s="72">
        <v>33492</v>
      </c>
      <c r="CG8" s="72">
        <v>34136</v>
      </c>
      <c r="CH8" s="72">
        <v>34924</v>
      </c>
      <c r="CI8" s="72">
        <v>35788</v>
      </c>
      <c r="CJ8" s="71">
        <v>53621</v>
      </c>
      <c r="CK8" s="72">
        <v>6210</v>
      </c>
      <c r="CL8" s="72">
        <v>6109</v>
      </c>
      <c r="CM8" s="72">
        <v>6077</v>
      </c>
      <c r="CN8" s="72">
        <v>6278</v>
      </c>
      <c r="CO8" s="72">
        <v>6594</v>
      </c>
      <c r="CP8" s="72">
        <v>10037</v>
      </c>
      <c r="CQ8" s="72">
        <v>9976</v>
      </c>
      <c r="CR8" s="72">
        <v>10130</v>
      </c>
      <c r="CS8" s="72">
        <v>10244</v>
      </c>
      <c r="CT8" s="72">
        <v>10602</v>
      </c>
      <c r="CU8" s="71">
        <v>15586</v>
      </c>
      <c r="CV8" s="72">
        <v>91.2</v>
      </c>
      <c r="CW8" s="72">
        <v>85.4</v>
      </c>
      <c r="CX8" s="72">
        <v>84.3</v>
      </c>
      <c r="CY8" s="72">
        <v>81.900000000000006</v>
      </c>
      <c r="CZ8" s="72">
        <v>82.7</v>
      </c>
      <c r="DA8" s="72">
        <v>62.5</v>
      </c>
      <c r="DB8" s="72">
        <v>63.4</v>
      </c>
      <c r="DC8" s="72">
        <v>63.4</v>
      </c>
      <c r="DD8" s="72">
        <v>63.7</v>
      </c>
      <c r="DE8" s="72">
        <v>63.3</v>
      </c>
      <c r="DF8" s="72">
        <v>54.6</v>
      </c>
      <c r="DG8" s="72">
        <v>8.9</v>
      </c>
      <c r="DH8" s="72">
        <v>8</v>
      </c>
      <c r="DI8" s="72">
        <v>8</v>
      </c>
      <c r="DJ8" s="72">
        <v>7.9</v>
      </c>
      <c r="DK8" s="72">
        <v>7.2</v>
      </c>
      <c r="DL8" s="72">
        <v>19</v>
      </c>
      <c r="DM8" s="72">
        <v>18.7</v>
      </c>
      <c r="DN8" s="72">
        <v>18.3</v>
      </c>
      <c r="DO8" s="72">
        <v>17.7</v>
      </c>
      <c r="DP8" s="72">
        <v>17.5</v>
      </c>
      <c r="DQ8" s="72">
        <v>25</v>
      </c>
      <c r="DR8" s="71">
        <v>9.5</v>
      </c>
      <c r="DS8" s="71">
        <v>15.1</v>
      </c>
      <c r="DT8" s="71">
        <v>17.5</v>
      </c>
      <c r="DU8" s="71">
        <v>21.2</v>
      </c>
      <c r="DV8" s="71">
        <v>27.3</v>
      </c>
      <c r="DW8" s="71">
        <v>52.4</v>
      </c>
      <c r="DX8" s="71">
        <v>52.5</v>
      </c>
      <c r="DY8" s="71">
        <v>53.5</v>
      </c>
      <c r="DZ8" s="71">
        <v>54.1</v>
      </c>
      <c r="EA8" s="71">
        <v>54.6</v>
      </c>
      <c r="EB8" s="71">
        <v>53.5</v>
      </c>
      <c r="EC8" s="71">
        <v>21.2</v>
      </c>
      <c r="ED8" s="71">
        <v>33.9</v>
      </c>
      <c r="EE8" s="71">
        <v>23.3</v>
      </c>
      <c r="EF8" s="71">
        <v>48.8</v>
      </c>
      <c r="EG8" s="71">
        <v>59.9</v>
      </c>
      <c r="EH8" s="71">
        <v>69.2</v>
      </c>
      <c r="EI8" s="71">
        <v>69.7</v>
      </c>
      <c r="EJ8" s="71">
        <v>71.3</v>
      </c>
      <c r="EK8" s="71">
        <v>71.400000000000006</v>
      </c>
      <c r="EL8" s="71">
        <v>71.7</v>
      </c>
      <c r="EM8" s="71">
        <v>70</v>
      </c>
      <c r="EN8" s="72">
        <v>12487860</v>
      </c>
      <c r="EO8" s="72">
        <v>8331760</v>
      </c>
      <c r="EP8" s="72">
        <v>9633220</v>
      </c>
      <c r="EQ8" s="72">
        <v>10986540</v>
      </c>
      <c r="ER8" s="72">
        <v>11069927</v>
      </c>
      <c r="ES8" s="72">
        <v>35730958</v>
      </c>
      <c r="ET8" s="72">
        <v>37752628</v>
      </c>
      <c r="EU8" s="72">
        <v>39094598</v>
      </c>
      <c r="EV8" s="72">
        <v>40683727</v>
      </c>
      <c r="EW8" s="72">
        <v>41891213</v>
      </c>
      <c r="EX8" s="72">
        <v>48132898</v>
      </c>
    </row>
    <row r="9" spans="1:154" x14ac:dyDescent="0.1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 x14ac:dyDescent="0.15">
      <c r="A10" s="77"/>
      <c r="B10" s="77" t="s">
        <v>178</v>
      </c>
      <c r="C10" s="77" t="s">
        <v>179</v>
      </c>
      <c r="D10" s="77" t="s">
        <v>180</v>
      </c>
      <c r="E10" s="77" t="s">
        <v>181</v>
      </c>
      <c r="F10" s="77" t="s">
        <v>182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 x14ac:dyDescent="0.15">
      <c r="A11" s="77" t="s">
        <v>39</v>
      </c>
      <c r="B11" s="78" t="str">
        <f>IF(VALUE($B$6)=0,"",IF(VALUE($B$6)&gt;2022,"R"&amp;TEXT(VALUE($B$6)-2022,"00"),"H"&amp;VALUE($B$6)-1992))</f>
        <v>H27</v>
      </c>
      <c r="C11" s="78" t="str">
        <f>IF(VALUE($B$6)=0,"",IF(VALUE($B$6)&gt;2021,"R"&amp;TEXT(VALUE($B$6)-2021,"00"),"H"&amp;VALUE($B$6)-1991))</f>
        <v>H28</v>
      </c>
      <c r="D11" s="78" t="str">
        <f>IF(VALUE($B$6)=0,"",IF(VALUE($B$6)&gt;2020,"R"&amp;TEXT(VALUE($B$6)-2020,"00"),"H"&amp;VALUE($B$6)-1990))</f>
        <v>H29</v>
      </c>
      <c r="E11" s="78" t="str">
        <f>IF(VALUE($B$6)=0,"",IF(VALUE($B$6)&gt;2019,"R"&amp;TEXT(VALUE($B$6)-2019,"00"),"H"&amp;VALUE($B$6)-1989))</f>
        <v>H30</v>
      </c>
      <c r="F11" s="78" t="str">
        <f>IF(VALUE($B$6)=0,"",IF(VALUE($B$6)&gt;2018,"R"&amp;TEXT(VALUE($B$6)-2018,"00"),"H"&amp;VALUE($B$6)-1988))</f>
        <v>R01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 x14ac:dyDescent="0.1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 x14ac:dyDescent="0.1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 x14ac:dyDescent="0.1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 x14ac:dyDescent="0.1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 x14ac:dyDescent="0.1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 x14ac:dyDescent="0.1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 x14ac:dyDescent="0.1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 x14ac:dyDescent="0.1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 x14ac:dyDescent="0.1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0004574</cp:lastModifiedBy>
  <cp:lastPrinted>2021-01-23T06:10:53Z</cp:lastPrinted>
  <dcterms:created xsi:type="dcterms:W3CDTF">2020-12-15T03:54:21Z</dcterms:created>
  <dcterms:modified xsi:type="dcterms:W3CDTF">2021-01-23T06:21:58Z</dcterms:modified>
  <cp:category/>
</cp:coreProperties>
</file>