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181\Desktop\"/>
    </mc:Choice>
  </mc:AlternateContent>
  <workbookProtection workbookAlgorithmName="SHA-512" workbookHashValue="Zc6kmx5y/Lmrlwv3EOoqGiX8xRtqyOaZgT2WYCDt6wT9gJeA9nN3BMWF4xZ4bKg43bVxAb0w2ZJIDkVsW0KO0Q==" workbookSaltValue="iLlmJ6C/2vhAmp6EMnTEw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<sst xmlns="http://schemas.openxmlformats.org/spreadsheetml/2006/main" count="319" uniqueCount="117">
  <si>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</si>
  <si>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</si>
  <si>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</si>
  <si>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</si>
  <si>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</si>
  <si>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</si>
  <si>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</si>
  <si>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</si>
  <si>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</si>
  <si>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</si>
  <si>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</si>
  <si>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</si>
  <si>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</si>
  <si>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</si>
  <si>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</si>
  <si>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</si>
  <si>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</si>
  <si>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</si>
  <si>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</si>
  <si>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</si>
  <si>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</si>
  <si>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</si>
  <si>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</si>
  <si>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</si>
  <si>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</si>
  <si>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</si>
  <si>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</si>
  <si>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</si>
  <si>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</si>
  <si>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</si>
  <si>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</si>
  <si>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</si>
  <si>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</si>
  <si>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</si>
  <si>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</si>
  <si>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</si>
  <si>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</si>
  <si>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</si>
  <si>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</si>
  <si>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</si>
  <si>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</si>
  <si>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</si>
  <si>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</si>
  <si>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</si>
  <si>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</si>
  <si>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</si>
  <si>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</si>
  <si>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</si>
  <si>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</si>
  <si>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</si>
  <si>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</si>
  <si>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</si>
  <si>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</si>
  <si>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</si>
  <si>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</si>
  <si>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</si>
  <si>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</si>
  <si>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</si>
  <si>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</si>
  <si>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</si>
  <si>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</si>
  <si>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</si>
  <si>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</si>
  <si>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</si>
  <si>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</si>
  <si>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</si>
  <si>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</si>
  <si>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</si>
  <si>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</si>
  <si>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</si>
  <si>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</si>
  <si>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</si>
  <si>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</si>
  <si>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</si>
  <si>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</si>
  <si>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</si>
  <si>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</si>
  <si>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</si>
  <si>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</si>
  <si>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</si>
  <si>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</si>
  <si>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</si>
  <si>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</si>
  <si>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</si>
  <si>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</si>
  <si>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</si>
  <si>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</si>
  <si>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</si>
  <si>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</si>
  <si>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</si>
  <si>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</si>
  <si>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</si>
  <si>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</si>
  <si>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</si>
  <si>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</si>
  <si>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</si>
  <si>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</si>
  <si>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</si>
  <si>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</si>
  <si>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</si>
  <si>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</si>
  <si>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</si>
  <si>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</si>
  <si>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</si>
  <si>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</si>
  <si>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</si>
  <si>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</si>
  <si>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</si>
  <si>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</si>
  <si>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</si>
  <si>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</si>
  <si>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</si>
  <si>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</si>
  <si>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</si>
  <si>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管渠老朽化率（②）及び管渠改善率（③）の数値が0となっており、処理場についても稼働後20年未満の施設である。
　このため、有形固定資産減価償却率（①）は類似企業平均と比較すると高い数値となっているが、老朽化は大きな問題となっていない。　
</t>
    <rPh sb="34" eb="37">
      <t>ショリジョウ</t>
    </rPh>
    <rPh sb="42" eb="44">
      <t>カドウ</t>
    </rPh>
    <rPh sb="44" eb="45">
      <t>ゴ</t>
    </rPh>
    <rPh sb="47" eb="48">
      <t>ネン</t>
    </rPh>
    <rPh sb="48" eb="50">
      <t>ミマン</t>
    </rPh>
    <rPh sb="51" eb="53">
      <t>シセツ</t>
    </rPh>
    <rPh sb="64" eb="66">
      <t>ユウケイ</t>
    </rPh>
    <rPh sb="66" eb="68">
      <t>コテイ</t>
    </rPh>
    <rPh sb="68" eb="70">
      <t>シサン</t>
    </rPh>
    <rPh sb="70" eb="72">
      <t>ゲンカ</t>
    </rPh>
    <rPh sb="72" eb="74">
      <t>ショウキャク</t>
    </rPh>
    <rPh sb="74" eb="75">
      <t>リツ</t>
    </rPh>
    <rPh sb="79" eb="81">
      <t>ルイジ</t>
    </rPh>
    <rPh sb="81" eb="83">
      <t>キギョウ</t>
    </rPh>
    <rPh sb="83" eb="85">
      <t>ヘイキン</t>
    </rPh>
    <rPh sb="86" eb="88">
      <t>ヒカク</t>
    </rPh>
    <rPh sb="91" eb="92">
      <t>タカ</t>
    </rPh>
    <rPh sb="93" eb="95">
      <t>スウチ</t>
    </rPh>
    <rPh sb="103" eb="106">
      <t>ロウキュウカ</t>
    </rPh>
    <rPh sb="107" eb="108">
      <t>オオ</t>
    </rPh>
    <rPh sb="110" eb="112">
      <t>モンダイ</t>
    </rPh>
    <phoneticPr fontId="4"/>
  </si>
  <si>
    <t xml:space="preserve">
　当事業は令和元年度より地方公営企業法を適用したため、今回の指標が初年度の数値となる。
　これらの経営指標を参考に、一般会計からの基準外繰入金を縮減し、経費回収率（１．⑤）を向上するために必要とされる施策を検討し、令和2年度中に経営戦略として取りまとめる予定である。
</t>
    <rPh sb="61" eb="63">
      <t>イッパン</t>
    </rPh>
    <rPh sb="63" eb="65">
      <t>カイケイ</t>
    </rPh>
    <rPh sb="68" eb="70">
      <t>キジュン</t>
    </rPh>
    <rPh sb="70" eb="71">
      <t>ガイ</t>
    </rPh>
    <rPh sb="71" eb="73">
      <t>クリイレ</t>
    </rPh>
    <rPh sb="73" eb="74">
      <t>キン</t>
    </rPh>
    <rPh sb="75" eb="77">
      <t>シュクゲン</t>
    </rPh>
    <rPh sb="79" eb="81">
      <t>ケイヒ</t>
    </rPh>
    <rPh sb="81" eb="83">
      <t>カイシュウ</t>
    </rPh>
    <rPh sb="83" eb="84">
      <t>リツ</t>
    </rPh>
    <rPh sb="90" eb="92">
      <t>コウジョウ</t>
    </rPh>
    <phoneticPr fontId="4"/>
  </si>
  <si>
    <t xml:space="preserve">  
　経常収支比率は100％を超えており、累積欠損金も0となっているが（②）、一般会計からの基準外繰入金を受けているため、経費回収率（⑤）は類似企業平均と比較しても低い水準となっている。
　一般会計からの繰入金は、予算段階で単年度の現金収支が一致するよう額を決定している。このため、翌年度中に償還予定の企業債元金の額を含めた流動資産を年度末時点で保有することは難しく、流動比率（③）は今後も同程度で推移していくことが予想される。
　また、現行の繰出基準をもとに計算すると、当事業の企業債残高は全額が一般会計の負担となる見通しである。このため、企業債残高対事業債規模比率（④）は0となっている。
　施設利用率（⑦）及び水洗化率（⑧）は、当事業の制度上、大きく改善することが難しいため、汚水処理原価（⑥）は将来に渡って現在のような水準が続く見込みである。</t>
    <rPh sb="4" eb="6">
      <t>ケイジョウ</t>
    </rPh>
    <rPh sb="6" eb="8">
      <t>シュウシ</t>
    </rPh>
    <rPh sb="8" eb="10">
      <t>ヒリツ</t>
    </rPh>
    <rPh sb="16" eb="17">
      <t>コ</t>
    </rPh>
    <rPh sb="22" eb="24">
      <t>ルイセキ</t>
    </rPh>
    <rPh sb="24" eb="26">
      <t>ケッソン</t>
    </rPh>
    <rPh sb="26" eb="27">
      <t>カネ</t>
    </rPh>
    <rPh sb="40" eb="42">
      <t>イッパン</t>
    </rPh>
    <rPh sb="42" eb="44">
      <t>カイケイ</t>
    </rPh>
    <rPh sb="47" eb="49">
      <t>キジュン</t>
    </rPh>
    <rPh sb="49" eb="50">
      <t>ガイ</t>
    </rPh>
    <rPh sb="50" eb="52">
      <t>クリイレ</t>
    </rPh>
    <rPh sb="52" eb="53">
      <t>キン</t>
    </rPh>
    <rPh sb="54" eb="55">
      <t>ウ</t>
    </rPh>
    <rPh sb="62" eb="64">
      <t>ケイヒ</t>
    </rPh>
    <rPh sb="64" eb="66">
      <t>カイシュウ</t>
    </rPh>
    <rPh sb="66" eb="67">
      <t>リツ</t>
    </rPh>
    <rPh sb="71" eb="73">
      <t>ルイジ</t>
    </rPh>
    <rPh sb="73" eb="75">
      <t>キギョウ</t>
    </rPh>
    <rPh sb="75" eb="77">
      <t>ヘイキン</t>
    </rPh>
    <rPh sb="78" eb="80">
      <t>ヒカク</t>
    </rPh>
    <rPh sb="83" eb="84">
      <t>ヒク</t>
    </rPh>
    <rPh sb="85" eb="87">
      <t>スイジュン</t>
    </rPh>
    <rPh sb="98" eb="100">
      <t>イッパン</t>
    </rPh>
    <rPh sb="100" eb="102">
      <t>カイケイ</t>
    </rPh>
    <rPh sb="105" eb="107">
      <t>クリイレ</t>
    </rPh>
    <rPh sb="107" eb="108">
      <t>キン</t>
    </rPh>
    <rPh sb="110" eb="112">
      <t>ヨサン</t>
    </rPh>
    <rPh sb="112" eb="114">
      <t>ダンカイ</t>
    </rPh>
    <rPh sb="115" eb="118">
      <t>タンネンド</t>
    </rPh>
    <rPh sb="119" eb="121">
      <t>ゲンキン</t>
    </rPh>
    <rPh sb="121" eb="123">
      <t>シュウシ</t>
    </rPh>
    <rPh sb="124" eb="126">
      <t>イッチ</t>
    </rPh>
    <rPh sb="130" eb="131">
      <t>ガク</t>
    </rPh>
    <rPh sb="132" eb="134">
      <t>ケッテイ</t>
    </rPh>
    <rPh sb="144" eb="147">
      <t>ヨクネンド</t>
    </rPh>
    <rPh sb="147" eb="148">
      <t>ナカ</t>
    </rPh>
    <rPh sb="149" eb="151">
      <t>ショウカン</t>
    </rPh>
    <rPh sb="151" eb="153">
      <t>ヨテイ</t>
    </rPh>
    <rPh sb="154" eb="156">
      <t>キギョウ</t>
    </rPh>
    <rPh sb="156" eb="157">
      <t>サイ</t>
    </rPh>
    <rPh sb="157" eb="159">
      <t>ガンキン</t>
    </rPh>
    <rPh sb="160" eb="161">
      <t>ガク</t>
    </rPh>
    <rPh sb="162" eb="163">
      <t>フク</t>
    </rPh>
    <rPh sb="165" eb="167">
      <t>リュウドウ</t>
    </rPh>
    <rPh sb="167" eb="169">
      <t>シサン</t>
    </rPh>
    <rPh sb="170" eb="173">
      <t>ネンドマツ</t>
    </rPh>
    <rPh sb="173" eb="175">
      <t>ジテン</t>
    </rPh>
    <rPh sb="176" eb="178">
      <t>ホユウ</t>
    </rPh>
    <rPh sb="183" eb="184">
      <t>ムズカ</t>
    </rPh>
    <rPh sb="187" eb="189">
      <t>リュウドウ</t>
    </rPh>
    <rPh sb="189" eb="191">
      <t>ヒリツ</t>
    </rPh>
    <rPh sb="195" eb="197">
      <t>コンゴ</t>
    </rPh>
    <rPh sb="198" eb="201">
      <t>ドウテイド</t>
    </rPh>
    <rPh sb="202" eb="204">
      <t>スイイ</t>
    </rPh>
    <rPh sb="211" eb="213">
      <t>ヨソウ</t>
    </rPh>
    <rPh sb="222" eb="224">
      <t>ゲンコウ</t>
    </rPh>
    <rPh sb="225" eb="226">
      <t>ク</t>
    </rPh>
    <rPh sb="226" eb="227">
      <t>ダ</t>
    </rPh>
    <rPh sb="227" eb="229">
      <t>キジュン</t>
    </rPh>
    <rPh sb="233" eb="235">
      <t>ケイサン</t>
    </rPh>
    <rPh sb="239" eb="240">
      <t>トウ</t>
    </rPh>
    <rPh sb="240" eb="242">
      <t>ジギョウ</t>
    </rPh>
    <rPh sb="243" eb="245">
      <t>キギョウ</t>
    </rPh>
    <rPh sb="245" eb="246">
      <t>サイ</t>
    </rPh>
    <rPh sb="246" eb="248">
      <t>ザンダカ</t>
    </rPh>
    <rPh sb="249" eb="251">
      <t>ゼンガク</t>
    </rPh>
    <rPh sb="252" eb="254">
      <t>イッパン</t>
    </rPh>
    <rPh sb="254" eb="256">
      <t>カイケイ</t>
    </rPh>
    <rPh sb="257" eb="259">
      <t>フタン</t>
    </rPh>
    <rPh sb="262" eb="264">
      <t>ミトオ</t>
    </rPh>
    <rPh sb="274" eb="276">
      <t>キギョウ</t>
    </rPh>
    <rPh sb="276" eb="277">
      <t>サイ</t>
    </rPh>
    <rPh sb="277" eb="279">
      <t>ザンダカ</t>
    </rPh>
    <rPh sb="279" eb="280">
      <t>タイ</t>
    </rPh>
    <rPh sb="280" eb="282">
      <t>ジギョウ</t>
    </rPh>
    <rPh sb="282" eb="283">
      <t>サイ</t>
    </rPh>
    <rPh sb="283" eb="285">
      <t>キボ</t>
    </rPh>
    <rPh sb="285" eb="287">
      <t>ヒリツ</t>
    </rPh>
    <rPh sb="302" eb="304">
      <t>シセツ</t>
    </rPh>
    <rPh sb="304" eb="306">
      <t>リヨウ</t>
    </rPh>
    <rPh sb="306" eb="307">
      <t>リツ</t>
    </rPh>
    <rPh sb="310" eb="311">
      <t>オヨ</t>
    </rPh>
    <rPh sb="312" eb="315">
      <t>スイセンカ</t>
    </rPh>
    <rPh sb="315" eb="316">
      <t>リツ</t>
    </rPh>
    <rPh sb="321" eb="322">
      <t>トウ</t>
    </rPh>
    <rPh sb="322" eb="324">
      <t>ジギョウ</t>
    </rPh>
    <rPh sb="325" eb="327">
      <t>セイド</t>
    </rPh>
    <rPh sb="327" eb="328">
      <t>ジョウ</t>
    </rPh>
    <rPh sb="329" eb="330">
      <t>オオ</t>
    </rPh>
    <rPh sb="332" eb="334">
      <t>カイゼン</t>
    </rPh>
    <rPh sb="339" eb="340">
      <t>ムズカ</t>
    </rPh>
    <rPh sb="345" eb="347">
      <t>オスイ</t>
    </rPh>
    <rPh sb="347" eb="349">
      <t>ショリ</t>
    </rPh>
    <rPh sb="349" eb="351">
      <t>ゲンカ</t>
    </rPh>
    <rPh sb="355" eb="357">
      <t>ショウライ</t>
    </rPh>
    <rPh sb="358" eb="359">
      <t>ワタ</t>
    </rPh>
    <rPh sb="361" eb="363">
      <t>ゲンザイ</t>
    </rPh>
    <rPh sb="367" eb="369">
      <t>スイジュン</t>
    </rPh>
    <rPh sb="370" eb="371">
      <t>ツヅ</t>
    </rPh>
    <rPh sb="372" eb="37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</si>
</sst>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8A-4DD6-9D0E-A514FFC1F9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18A-4DD6-9D0E-A514FFC1F9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68.260000000000005</c:v>
                </c:pt>
              </c:numCache>
            </c:numRef>
          </c:val>
          <c:extLst>
            <c:ext xmlns:c16="http://schemas.microsoft.com/office/drawing/2014/chart" uri="{C3380CC4-5D6E-409C-BE32-E72D297353CC}">
              <c16:uniqueId val="{00000000-B00B-4128-8D2E-938223A3AAD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42.33</c:v>
                </c:pt>
              </c:numCache>
            </c:numRef>
          </c:val>
          <c:smooth val="0"/>
          <c:extLst>
            <c:ext xmlns:c16="http://schemas.microsoft.com/office/drawing/2014/chart" uri="{C3380CC4-5D6E-409C-BE32-E72D297353CC}">
              <c16:uniqueId val="{00000001-B00B-4128-8D2E-938223A3AAD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76.88</c:v>
                </c:pt>
              </c:numCache>
            </c:numRef>
          </c:val>
          <c:extLst>
            <c:ext xmlns:c16="http://schemas.microsoft.com/office/drawing/2014/chart" uri="{C3380CC4-5D6E-409C-BE32-E72D297353CC}">
              <c16:uniqueId val="{00000000-966A-4E1B-8D97-3B620B757E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62.5</c:v>
                </c:pt>
              </c:numCache>
            </c:numRef>
          </c:val>
          <c:smooth val="0"/>
          <c:extLst>
            <c:ext xmlns:c16="http://schemas.microsoft.com/office/drawing/2014/chart" uri="{C3380CC4-5D6E-409C-BE32-E72D297353CC}">
              <c16:uniqueId val="{00000001-966A-4E1B-8D97-3B620B757E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108.14</c:v>
                </c:pt>
              </c:numCache>
            </c:numRef>
          </c:val>
          <c:extLst>
            <c:ext xmlns:c16="http://schemas.microsoft.com/office/drawing/2014/chart" uri="{C3380CC4-5D6E-409C-BE32-E72D297353CC}">
              <c16:uniqueId val="{00000000-C566-4CC5-BE5C-4415C71EC4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104.22</c:v>
                </c:pt>
              </c:numCache>
            </c:numRef>
          </c:val>
          <c:smooth val="0"/>
          <c:extLst>
            <c:ext xmlns:c16="http://schemas.microsoft.com/office/drawing/2014/chart" uri="{C3380CC4-5D6E-409C-BE32-E72D297353CC}">
              <c16:uniqueId val="{00000001-C566-4CC5-BE5C-4415C71EC4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34.5</c:v>
                </c:pt>
              </c:numCache>
            </c:numRef>
          </c:val>
          <c:extLst>
            <c:ext xmlns:c16="http://schemas.microsoft.com/office/drawing/2014/chart" uri="{C3380CC4-5D6E-409C-BE32-E72D297353CC}">
              <c16:uniqueId val="{00000000-9C10-4EAC-9A38-FFDEBC6603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12.06</c:v>
                </c:pt>
              </c:numCache>
            </c:numRef>
          </c:val>
          <c:smooth val="0"/>
          <c:extLst>
            <c:ext xmlns:c16="http://schemas.microsoft.com/office/drawing/2014/chart" uri="{C3380CC4-5D6E-409C-BE32-E72D297353CC}">
              <c16:uniqueId val="{00000001-9C10-4EAC-9A38-FFDEBC6603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A9-4AF2-B23A-0045777A95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1A9-4AF2-B23A-0045777A95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ECC-4038-B5C0-151FDD58E7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23.66</c:v>
                </c:pt>
              </c:numCache>
            </c:numRef>
          </c:val>
          <c:smooth val="0"/>
          <c:extLst>
            <c:ext xmlns:c16="http://schemas.microsoft.com/office/drawing/2014/chart" uri="{C3380CC4-5D6E-409C-BE32-E72D297353CC}">
              <c16:uniqueId val="{00000001-CECC-4038-B5C0-151FDD58E7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46.26</c:v>
                </c:pt>
              </c:numCache>
            </c:numRef>
          </c:val>
          <c:extLst>
            <c:ext xmlns:c16="http://schemas.microsoft.com/office/drawing/2014/chart" uri="{C3380CC4-5D6E-409C-BE32-E72D297353CC}">
              <c16:uniqueId val="{00000000-296A-4B59-BAB1-70D7952D30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103.43</c:v>
                </c:pt>
              </c:numCache>
            </c:numRef>
          </c:val>
          <c:smooth val="0"/>
          <c:extLst>
            <c:ext xmlns:c16="http://schemas.microsoft.com/office/drawing/2014/chart" uri="{C3380CC4-5D6E-409C-BE32-E72D297353CC}">
              <c16:uniqueId val="{00000001-296A-4B59-BAB1-70D7952D30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8E-45F8-BFF4-B4C546CFC6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673.08</c:v>
                </c:pt>
              </c:numCache>
            </c:numRef>
          </c:val>
          <c:smooth val="0"/>
          <c:extLst>
            <c:ext xmlns:c16="http://schemas.microsoft.com/office/drawing/2014/chart" uri="{C3380CC4-5D6E-409C-BE32-E72D297353CC}">
              <c16:uniqueId val="{00000001-888E-45F8-BFF4-B4C546CFC6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36.83</c:v>
                </c:pt>
              </c:numCache>
            </c:numRef>
          </c:val>
          <c:extLst>
            <c:ext xmlns:c16="http://schemas.microsoft.com/office/drawing/2014/chart" uri="{C3380CC4-5D6E-409C-BE32-E72D297353CC}">
              <c16:uniqueId val="{00000000-5B44-4842-A0B5-4ADFD34D09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42.44</c:v>
                </c:pt>
              </c:numCache>
            </c:numRef>
          </c:val>
          <c:smooth val="0"/>
          <c:extLst>
            <c:ext xmlns:c16="http://schemas.microsoft.com/office/drawing/2014/chart" uri="{C3380CC4-5D6E-409C-BE32-E72D297353CC}">
              <c16:uniqueId val="{00000001-5B44-4842-A0B5-4ADFD34D09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336.76</c:v>
                </c:pt>
              </c:numCache>
            </c:numRef>
          </c:val>
          <c:extLst>
            <c:ext xmlns:c16="http://schemas.microsoft.com/office/drawing/2014/chart" uri="{C3380CC4-5D6E-409C-BE32-E72D297353CC}">
              <c16:uniqueId val="{00000000-64C0-4443-97BE-7E1CD45FA9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284.54000000000002</c:v>
                </c:pt>
              </c:numCache>
            </c:numRef>
          </c:val>
          <c:smooth val="0"/>
          <c:extLst>
            <c:ext xmlns:c16="http://schemas.microsoft.com/office/drawing/2014/chart" uri="{C3380CC4-5D6E-409C-BE32-E72D297353CC}">
              <c16:uniqueId val="{00000001-64C0-4443-97BE-7E1CD45FA9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御殿場市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88252</v>
      </c>
      <c r="AM8" s="51"/>
      <c r="AN8" s="51"/>
      <c r="AO8" s="51"/>
      <c r="AP8" s="51"/>
      <c r="AQ8" s="51"/>
      <c r="AR8" s="51"/>
      <c r="AS8" s="51"/>
      <c r="AT8" s="46">
        <f>データ!T6</f>
        <v>194.9</v>
      </c>
      <c r="AU8" s="46"/>
      <c r="AV8" s="46"/>
      <c r="AW8" s="46"/>
      <c r="AX8" s="46"/>
      <c r="AY8" s="46"/>
      <c r="AZ8" s="46"/>
      <c r="BA8" s="46"/>
      <c r="BB8" s="46">
        <f>データ!U6</f>
        <v>452.81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82.22</v>
      </c>
      <c r="J10" s="46"/>
      <c r="K10" s="46"/>
      <c r="L10" s="46"/>
      <c r="M10" s="46"/>
      <c r="N10" s="46"/>
      <c r="O10" s="46"/>
      <c r="P10" s="46">
        <f>データ!P6</f>
        <v>1.34</v>
      </c>
      <c r="Q10" s="46"/>
      <c r="R10" s="46"/>
      <c r="S10" s="46"/>
      <c r="T10" s="46"/>
      <c r="U10" s="46"/>
      <c r="V10" s="46"/>
      <c r="W10" s="46">
        <f>データ!Q6</f>
        <v>94.25</v>
      </c>
      <c r="X10" s="46"/>
      <c r="Y10" s="46"/>
      <c r="Z10" s="46"/>
      <c r="AA10" s="46"/>
      <c r="AB10" s="46"/>
      <c r="AC10" s="46"/>
      <c r="AD10" s="51">
        <f>データ!R6</f>
        <v>2570</v>
      </c>
      <c r="AE10" s="51"/>
      <c r="AF10" s="51"/>
      <c r="AG10" s="51"/>
      <c r="AH10" s="51"/>
      <c r="AI10" s="51"/>
      <c r="AJ10" s="51"/>
      <c r="AK10" s="2"/>
      <c r="AL10" s="51">
        <f>データ!V6</f>
        <v>1172</v>
      </c>
      <c r="AM10" s="51"/>
      <c r="AN10" s="51"/>
      <c r="AO10" s="51"/>
      <c r="AP10" s="51"/>
      <c r="AQ10" s="51"/>
      <c r="AR10" s="51"/>
      <c r="AS10" s="51"/>
      <c r="AT10" s="46">
        <f>データ!W6</f>
        <v>0.3</v>
      </c>
      <c r="AU10" s="46"/>
      <c r="AV10" s="46"/>
      <c r="AW10" s="46"/>
      <c r="AX10" s="46"/>
      <c r="AY10" s="46"/>
      <c r="AZ10" s="46"/>
      <c r="BA10" s="46"/>
      <c r="BB10" s="46">
        <f>データ!X6</f>
        <v>3906.67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T+QsW+gD54QUN/z6eFxh/WF5SuyVcHgf3JN0PCLiQ6TaQlkSTMktHOQSRD9s6J5CCZTAQ4MMtOLdV4+zc5dkVg==" saltValue="slB2jXnFRN1QCCXo0UpC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222151</v>
      </c>
      <c r="D6" s="33">
        <f t="shared" si="3"/>
        <v>46</v>
      </c>
      <c r="E6" s="33">
        <f t="shared" si="3"/>
        <v>17</v>
      </c>
      <c r="F6" s="33">
        <f t="shared" si="3"/>
        <v>5</v>
      </c>
      <c r="G6" s="33">
        <f t="shared" si="3"/>
        <v>0</v>
      </c>
      <c r="H6" s="33" t="str">
        <f t="shared" si="3"/>
        <v>静岡県　御殿場市</v>
      </c>
      <c r="I6" s="33" t="str">
        <f t="shared" si="3"/>
        <v>法適用</v>
      </c>
      <c r="J6" s="33" t="str">
        <f t="shared" si="3"/>
        <v>下水道事業</v>
      </c>
      <c r="K6" s="33" t="str">
        <f t="shared" si="3"/>
        <v>農業集落排水</v>
      </c>
      <c r="L6" s="33" t="str">
        <f t="shared" si="3"/>
        <v>F3</v>
      </c>
      <c r="M6" s="33" t="str">
        <f t="shared" si="3"/>
        <v>非設置</v>
      </c>
      <c r="N6" s="34" t="str">
        <f t="shared" si="3"/>
        <v>-</v>
      </c>
      <c r="O6" s="34">
        <f t="shared" si="3"/>
        <v>82.22</v>
      </c>
      <c r="P6" s="34">
        <f t="shared" si="3"/>
        <v>1.34</v>
      </c>
      <c r="Q6" s="34">
        <f t="shared" si="3"/>
        <v>94.25</v>
      </c>
      <c r="R6" s="34">
        <f t="shared" si="3"/>
        <v>2570</v>
      </c>
      <c r="S6" s="34">
        <f t="shared" si="3"/>
        <v>88252</v>
      </c>
      <c r="T6" s="34">
        <f t="shared" si="3"/>
        <v>194.9</v>
      </c>
      <c r="U6" s="34">
        <f t="shared" si="3"/>
        <v>452.81</v>
      </c>
      <c r="V6" s="34">
        <f t="shared" si="3"/>
        <v>1172</v>
      </c>
      <c r="W6" s="34">
        <f t="shared" si="3"/>
        <v>0.3</v>
      </c>
      <c r="X6" s="34">
        <f t="shared" si="3"/>
        <v>3906.67</v>
      </c>
      <c r="Y6" s="35" t="str">
        <f>IF(Y7="",NA(),Y7)</f>
        <v>-</v>
      </c>
      <c r="Z6" s="35" t="str">
        <f t="shared" ref="Z6:AH6" si="4">IF(Z7="",NA(),Z7)</f>
        <v>-</v>
      </c>
      <c r="AA6" s="35" t="str">
        <f t="shared" si="4"/>
        <v>-</v>
      </c>
      <c r="AB6" s="35" t="str">
        <f t="shared" si="4"/>
        <v>-</v>
      </c>
      <c r="AC6" s="35">
        <f t="shared" si="4"/>
        <v>108.14</v>
      </c>
      <c r="AD6" s="35" t="str">
        <f t="shared" si="4"/>
        <v>-</v>
      </c>
      <c r="AE6" s="35" t="str">
        <f t="shared" si="4"/>
        <v>-</v>
      </c>
      <c r="AF6" s="35" t="str">
        <f t="shared" si="4"/>
        <v>-</v>
      </c>
      <c r="AG6" s="35" t="str">
        <f t="shared" si="4"/>
        <v>-</v>
      </c>
      <c r="AH6" s="35">
        <f t="shared" si="4"/>
        <v>104.22</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23.66</v>
      </c>
      <c r="AT6" s="34" t="str">
        <f>IF(AT7="","",IF(AT7="-","【-】","【"&amp;SUBSTITUTE(TEXT(AT7,"#,##0.00"),"-","△")&amp;"】"))</f>
        <v>【165.48】</v>
      </c>
      <c r="AU6" s="35" t="str">
        <f>IF(AU7="",NA(),AU7)</f>
        <v>-</v>
      </c>
      <c r="AV6" s="35" t="str">
        <f t="shared" ref="AV6:BD6" si="6">IF(AV7="",NA(),AV7)</f>
        <v>-</v>
      </c>
      <c r="AW6" s="35" t="str">
        <f t="shared" si="6"/>
        <v>-</v>
      </c>
      <c r="AX6" s="35" t="str">
        <f t="shared" si="6"/>
        <v>-</v>
      </c>
      <c r="AY6" s="35">
        <f t="shared" si="6"/>
        <v>46.26</v>
      </c>
      <c r="AZ6" s="35" t="str">
        <f t="shared" si="6"/>
        <v>-</v>
      </c>
      <c r="BA6" s="35" t="str">
        <f t="shared" si="6"/>
        <v>-</v>
      </c>
      <c r="BB6" s="35" t="str">
        <f t="shared" si="6"/>
        <v>-</v>
      </c>
      <c r="BC6" s="35" t="str">
        <f t="shared" si="6"/>
        <v>-</v>
      </c>
      <c r="BD6" s="35">
        <f t="shared" si="6"/>
        <v>103.43</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673.08</v>
      </c>
      <c r="BP6" s="34" t="str">
        <f>IF(BP7="","",IF(BP7="-","【-】","【"&amp;SUBSTITUTE(TEXT(BP7,"#,##0.00"),"-","△")&amp;"】"))</f>
        <v>【765.47】</v>
      </c>
      <c r="BQ6" s="35" t="str">
        <f>IF(BQ7="",NA(),BQ7)</f>
        <v>-</v>
      </c>
      <c r="BR6" s="35" t="str">
        <f t="shared" ref="BR6:BZ6" si="8">IF(BR7="",NA(),BR7)</f>
        <v>-</v>
      </c>
      <c r="BS6" s="35" t="str">
        <f t="shared" si="8"/>
        <v>-</v>
      </c>
      <c r="BT6" s="35" t="str">
        <f t="shared" si="8"/>
        <v>-</v>
      </c>
      <c r="BU6" s="35">
        <f t="shared" si="8"/>
        <v>36.83</v>
      </c>
      <c r="BV6" s="35" t="str">
        <f t="shared" si="8"/>
        <v>-</v>
      </c>
      <c r="BW6" s="35" t="str">
        <f t="shared" si="8"/>
        <v>-</v>
      </c>
      <c r="BX6" s="35" t="str">
        <f t="shared" si="8"/>
        <v>-</v>
      </c>
      <c r="BY6" s="35" t="str">
        <f t="shared" si="8"/>
        <v>-</v>
      </c>
      <c r="BZ6" s="35">
        <f t="shared" si="8"/>
        <v>42.44</v>
      </c>
      <c r="CA6" s="34" t="str">
        <f>IF(CA7="","",IF(CA7="-","【-】","【"&amp;SUBSTITUTE(TEXT(CA7,"#,##0.00"),"-","△")&amp;"】"))</f>
        <v>【59.59】</v>
      </c>
      <c r="CB6" s="35" t="str">
        <f>IF(CB7="",NA(),CB7)</f>
        <v>-</v>
      </c>
      <c r="CC6" s="35" t="str">
        <f t="shared" ref="CC6:CK6" si="9">IF(CC7="",NA(),CC7)</f>
        <v>-</v>
      </c>
      <c r="CD6" s="35" t="str">
        <f t="shared" si="9"/>
        <v>-</v>
      </c>
      <c r="CE6" s="35" t="str">
        <f t="shared" si="9"/>
        <v>-</v>
      </c>
      <c r="CF6" s="35">
        <f t="shared" si="9"/>
        <v>336.76</v>
      </c>
      <c r="CG6" s="35" t="str">
        <f t="shared" si="9"/>
        <v>-</v>
      </c>
      <c r="CH6" s="35" t="str">
        <f t="shared" si="9"/>
        <v>-</v>
      </c>
      <c r="CI6" s="35" t="str">
        <f t="shared" si="9"/>
        <v>-</v>
      </c>
      <c r="CJ6" s="35" t="str">
        <f t="shared" si="9"/>
        <v>-</v>
      </c>
      <c r="CK6" s="35">
        <f t="shared" si="9"/>
        <v>284.54000000000002</v>
      </c>
      <c r="CL6" s="34" t="str">
        <f>IF(CL7="","",IF(CL7="-","【-】","【"&amp;SUBSTITUTE(TEXT(CL7,"#,##0.00"),"-","△")&amp;"】"))</f>
        <v>【257.86】</v>
      </c>
      <c r="CM6" s="35" t="str">
        <f>IF(CM7="",NA(),CM7)</f>
        <v>-</v>
      </c>
      <c r="CN6" s="35" t="str">
        <f t="shared" ref="CN6:CV6" si="10">IF(CN7="",NA(),CN7)</f>
        <v>-</v>
      </c>
      <c r="CO6" s="35" t="str">
        <f t="shared" si="10"/>
        <v>-</v>
      </c>
      <c r="CP6" s="35" t="str">
        <f t="shared" si="10"/>
        <v>-</v>
      </c>
      <c r="CQ6" s="35">
        <f t="shared" si="10"/>
        <v>68.260000000000005</v>
      </c>
      <c r="CR6" s="35" t="str">
        <f t="shared" si="10"/>
        <v>-</v>
      </c>
      <c r="CS6" s="35" t="str">
        <f t="shared" si="10"/>
        <v>-</v>
      </c>
      <c r="CT6" s="35" t="str">
        <f t="shared" si="10"/>
        <v>-</v>
      </c>
      <c r="CU6" s="35" t="str">
        <f t="shared" si="10"/>
        <v>-</v>
      </c>
      <c r="CV6" s="35">
        <f t="shared" si="10"/>
        <v>42.33</v>
      </c>
      <c r="CW6" s="34" t="str">
        <f>IF(CW7="","",IF(CW7="-","【-】","【"&amp;SUBSTITUTE(TEXT(CW7,"#,##0.00"),"-","△")&amp;"】"))</f>
        <v>【51.30】</v>
      </c>
      <c r="CX6" s="35" t="str">
        <f>IF(CX7="",NA(),CX7)</f>
        <v>-</v>
      </c>
      <c r="CY6" s="35" t="str">
        <f t="shared" ref="CY6:DG6" si="11">IF(CY7="",NA(),CY7)</f>
        <v>-</v>
      </c>
      <c r="CZ6" s="35" t="str">
        <f t="shared" si="11"/>
        <v>-</v>
      </c>
      <c r="DA6" s="35" t="str">
        <f t="shared" si="11"/>
        <v>-</v>
      </c>
      <c r="DB6" s="35">
        <f t="shared" si="11"/>
        <v>76.88</v>
      </c>
      <c r="DC6" s="35" t="str">
        <f t="shared" si="11"/>
        <v>-</v>
      </c>
      <c r="DD6" s="35" t="str">
        <f t="shared" si="11"/>
        <v>-</v>
      </c>
      <c r="DE6" s="35" t="str">
        <f t="shared" si="11"/>
        <v>-</v>
      </c>
      <c r="DF6" s="35" t="str">
        <f t="shared" si="11"/>
        <v>-</v>
      </c>
      <c r="DG6" s="35">
        <f t="shared" si="11"/>
        <v>62.5</v>
      </c>
      <c r="DH6" s="34" t="str">
        <f>IF(DH7="","",IF(DH7="-","【-】","【"&amp;SUBSTITUTE(TEXT(DH7,"#,##0.00"),"-","△")&amp;"】"))</f>
        <v>【86.22】</v>
      </c>
      <c r="DI6" s="35" t="str">
        <f>IF(DI7="",NA(),DI7)</f>
        <v>-</v>
      </c>
      <c r="DJ6" s="35" t="str">
        <f t="shared" ref="DJ6:DR6" si="12">IF(DJ7="",NA(),DJ7)</f>
        <v>-</v>
      </c>
      <c r="DK6" s="35" t="str">
        <f t="shared" si="12"/>
        <v>-</v>
      </c>
      <c r="DL6" s="35" t="str">
        <f t="shared" si="12"/>
        <v>-</v>
      </c>
      <c r="DM6" s="35">
        <f t="shared" si="12"/>
        <v>34.5</v>
      </c>
      <c r="DN6" s="35" t="str">
        <f t="shared" si="12"/>
        <v>-</v>
      </c>
      <c r="DO6" s="35" t="str">
        <f t="shared" si="12"/>
        <v>-</v>
      </c>
      <c r="DP6" s="35" t="str">
        <f t="shared" si="12"/>
        <v>-</v>
      </c>
      <c r="DQ6" s="35" t="str">
        <f t="shared" si="12"/>
        <v>-</v>
      </c>
      <c r="DR6" s="35">
        <f t="shared" si="12"/>
        <v>12.06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【0.02】</v>
      </c>
    </row>
    <row r="7" spans="1:148" s="36" customFormat="1" x14ac:dyDescent="0.15">
      <c r="A7" s="28"/>
      <c r="B7" s="37">
        <v>2019</v>
      </c>
      <c r="C7" s="37">
        <v>222151</v>
      </c>
      <c r="D7" s="37">
        <v>46</v>
      </c>
      <c r="E7" s="37">
        <v>17</v>
      </c>
      <c r="F7" s="37">
        <v>5</v>
      </c>
      <c r="G7" s="37">
        <v>0</v>
      </c>
      <c r="H7" s="37" t="s">
        <v>96</v>
      </c>
      <c r="I7" s="37" t="s">
        <v>97</v>
      </c>
      <c r="J7" s="37" t="s">
        <v>98</v>
      </c>
      <c r="K7" s="37" t="s">
        <v>99</v>
      </c>
      <c r="L7" s="37" t="s">
        <v>100</v>
      </c>
      <c r="M7" s="37" t="s">
        <v>101</v>
      </c>
      <c r="N7" s="38" t="s">
        <v>102</v>
      </c>
      <c r="O7" s="38">
        <v>82.22</v>
      </c>
      <c r="P7" s="38">
        <v>1.34</v>
      </c>
      <c r="Q7" s="38">
        <v>94.25</v>
      </c>
      <c r="R7" s="38">
        <v>2570</v>
      </c>
      <c r="S7" s="38">
        <v>88252</v>
      </c>
      <c r="T7" s="38">
        <v>194.9</v>
      </c>
      <c r="U7" s="38">
        <v>452.81</v>
      </c>
      <c r="V7" s="38">
        <v>1172</v>
      </c>
      <c r="W7" s="38">
        <v>0.3</v>
      </c>
      <c r="X7" s="38">
        <v>3906.67</v>
      </c>
      <c r="Y7" s="38" t="s">
        <v>102</v>
      </c>
      <c r="Z7" s="38" t="s">
        <v>102</v>
      </c>
      <c r="AA7" s="38" t="s">
        <v>102</v>
      </c>
      <c r="AB7" s="38" t="s">
        <v>102</v>
      </c>
      <c r="AC7" s="38">
        <v>108.14</v>
      </c>
      <c r="AD7" s="38" t="s">
        <v>102</v>
      </c>
      <c r="AE7" s="38" t="s">
        <v>102</v>
      </c>
      <c r="AF7" s="38" t="s">
        <v>102</v>
      </c>
      <c r="AG7" s="38" t="s">
        <v>102</v>
      </c>
      <c r="AH7" s="38">
        <v>104.22</v>
      </c>
      <c r="AI7" s="38">
        <v>102.97</v>
      </c>
      <c r="AJ7" s="38" t="s">
        <v>102</v>
      </c>
      <c r="AK7" s="38" t="s">
        <v>102</v>
      </c>
      <c r="AL7" s="38" t="s">
        <v>102</v>
      </c>
      <c r="AM7" s="38" t="s">
        <v>102</v>
      </c>
      <c r="AN7" s="38">
        <v>0</v>
      </c>
      <c r="AO7" s="38" t="s">
        <v>102</v>
      </c>
      <c r="AP7" s="38" t="s">
        <v>102</v>
      </c>
      <c r="AQ7" s="38" t="s">
        <v>102</v>
      </c>
      <c r="AR7" s="38" t="s">
        <v>102</v>
      </c>
      <c r="AS7" s="38">
        <v>23.66</v>
      </c>
      <c r="AT7" s="38">
        <v>165.48</v>
      </c>
      <c r="AU7" s="38" t="s">
        <v>102</v>
      </c>
      <c r="AV7" s="38" t="s">
        <v>102</v>
      </c>
      <c r="AW7" s="38" t="s">
        <v>102</v>
      </c>
      <c r="AX7" s="38" t="s">
        <v>102</v>
      </c>
      <c r="AY7" s="38">
        <v>46.26</v>
      </c>
      <c r="AZ7" s="38" t="s">
        <v>102</v>
      </c>
      <c r="BA7" s="38" t="s">
        <v>102</v>
      </c>
      <c r="BB7" s="38" t="s">
        <v>102</v>
      </c>
      <c r="BC7" s="38" t="s">
        <v>102</v>
      </c>
      <c r="BD7" s="38">
        <v>103.43</v>
      </c>
      <c r="BE7" s="38">
        <v>33.840000000000003</v>
      </c>
      <c r="BF7" s="38" t="s">
        <v>102</v>
      </c>
      <c r="BG7" s="38" t="s">
        <v>102</v>
      </c>
      <c r="BH7" s="38" t="s">
        <v>102</v>
      </c>
      <c r="BI7" s="38" t="s">
        <v>102</v>
      </c>
      <c r="BJ7" s="38">
        <v>0</v>
      </c>
      <c r="BK7" s="38" t="s">
        <v>102</v>
      </c>
      <c r="BL7" s="38" t="s">
        <v>102</v>
      </c>
      <c r="BM7" s="38" t="s">
        <v>102</v>
      </c>
      <c r="BN7" s="38" t="s">
        <v>102</v>
      </c>
      <c r="BO7" s="38">
        <v>673.08</v>
      </c>
      <c r="BP7" s="38">
        <v>765.47</v>
      </c>
      <c r="BQ7" s="38" t="s">
        <v>102</v>
      </c>
      <c r="BR7" s="38" t="s">
        <v>102</v>
      </c>
      <c r="BS7" s="38" t="s">
        <v>102</v>
      </c>
      <c r="BT7" s="38" t="s">
        <v>102</v>
      </c>
      <c r="BU7" s="38">
        <v>36.83</v>
      </c>
      <c r="BV7" s="38" t="s">
        <v>102</v>
      </c>
      <c r="BW7" s="38" t="s">
        <v>102</v>
      </c>
      <c r="BX7" s="38" t="s">
        <v>102</v>
      </c>
      <c r="BY7" s="38" t="s">
        <v>102</v>
      </c>
      <c r="BZ7" s="38">
        <v>42.44</v>
      </c>
      <c r="CA7" s="38">
        <v>59.59</v>
      </c>
      <c r="CB7" s="38" t="s">
        <v>102</v>
      </c>
      <c r="CC7" s="38" t="s">
        <v>102</v>
      </c>
      <c r="CD7" s="38" t="s">
        <v>102</v>
      </c>
      <c r="CE7" s="38" t="s">
        <v>102</v>
      </c>
      <c r="CF7" s="38">
        <v>336.76</v>
      </c>
      <c r="CG7" s="38" t="s">
        <v>102</v>
      </c>
      <c r="CH7" s="38" t="s">
        <v>102</v>
      </c>
      <c r="CI7" s="38" t="s">
        <v>102</v>
      </c>
      <c r="CJ7" s="38" t="s">
        <v>102</v>
      </c>
      <c r="CK7" s="38">
        <v>284.54000000000002</v>
      </c>
      <c r="CL7" s="38">
        <v>257.86</v>
      </c>
      <c r="CM7" s="38" t="s">
        <v>102</v>
      </c>
      <c r="CN7" s="38" t="s">
        <v>102</v>
      </c>
      <c r="CO7" s="38" t="s">
        <v>102</v>
      </c>
      <c r="CP7" s="38" t="s">
        <v>102</v>
      </c>
      <c r="CQ7" s="38">
        <v>68.260000000000005</v>
      </c>
      <c r="CR7" s="38" t="s">
        <v>102</v>
      </c>
      <c r="CS7" s="38" t="s">
        <v>102</v>
      </c>
      <c r="CT7" s="38" t="s">
        <v>102</v>
      </c>
      <c r="CU7" s="38" t="s">
        <v>102</v>
      </c>
      <c r="CV7" s="38">
        <v>42.33</v>
      </c>
      <c r="CW7" s="38">
        <v>51.3</v>
      </c>
      <c r="CX7" s="38" t="s">
        <v>102</v>
      </c>
      <c r="CY7" s="38" t="s">
        <v>102</v>
      </c>
      <c r="CZ7" s="38" t="s">
        <v>102</v>
      </c>
      <c r="DA7" s="38" t="s">
        <v>102</v>
      </c>
      <c r="DB7" s="38">
        <v>76.88</v>
      </c>
      <c r="DC7" s="38" t="s">
        <v>102</v>
      </c>
      <c r="DD7" s="38" t="s">
        <v>102</v>
      </c>
      <c r="DE7" s="38" t="s">
        <v>102</v>
      </c>
      <c r="DF7" s="38" t="s">
        <v>102</v>
      </c>
      <c r="DG7" s="38">
        <v>62.5</v>
      </c>
      <c r="DH7" s="38">
        <v>86.22</v>
      </c>
      <c r="DI7" s="38" t="s">
        <v>102</v>
      </c>
      <c r="DJ7" s="38" t="s">
        <v>102</v>
      </c>
      <c r="DK7" s="38" t="s">
        <v>102</v>
      </c>
      <c r="DL7" s="38" t="s">
        <v>102</v>
      </c>
      <c r="DM7" s="38">
        <v>34.5</v>
      </c>
      <c r="DN7" s="38" t="s">
        <v>102</v>
      </c>
      <c r="DO7" s="38" t="s">
        <v>102</v>
      </c>
      <c r="DP7" s="38" t="s">
        <v>102</v>
      </c>
      <c r="DQ7" s="38" t="s">
        <v>102</v>
      </c>
      <c r="DR7" s="38">
        <v>12.06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2021-01-19T08:23:28Z</cp:lastPrinted>
  <dcterms:created xsi:type="dcterms:W3CDTF">2020-12-04T02:36:54Z</dcterms:created>
  <dcterms:modified xsi:type="dcterms:W3CDTF">2021-01-19T08:23:30Z</dcterms:modified>
  <cp:category/>
</cp:coreProperties>
</file>