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X:\共有\庁外報告\R2\公営企業に係る「経営比較分析表」の公表について　1月25日まで\"/>
    </mc:Choice>
  </mc:AlternateContent>
  <xr:revisionPtr revIDLastSave="0" documentId="13_ncr:1_{4F8F10B0-0039-4A63-95AD-B8395FCBEC51}" xr6:coauthVersionLast="45" xr6:coauthVersionMax="45" xr10:uidLastSave="{00000000-0000-0000-0000-000000000000}"/>
  <workbookProtection workbookAlgorithmName="SHA-512" workbookHashValue="Ta3ML5bY6/jQdiWYBGXdJkqb12MX2pwGWocaDG49vFs+CzKAvYeJ6CcTZth/7KD/pYz0j73whavflsvnwH8gqg==" workbookSaltValue="qe7v7uPLl/XZVPd3yuc8tQ=="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J10" i="5" l="1"/>
  <c r="BZ10" i="5"/>
  <c r="AR10" i="5"/>
  <c r="AH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C90" i="4"/>
  <c r="PZ81" i="4"/>
  <c r="OY81" i="4"/>
  <c r="NX81" i="4"/>
  <c r="IM81" i="4"/>
  <c r="HL81" i="4"/>
  <c r="EC81" i="4"/>
  <c r="DB81" i="4"/>
  <c r="AZ81" i="4"/>
  <c r="Y81" i="4"/>
  <c r="RA80" i="4"/>
  <c r="PZ80" i="4"/>
  <c r="MW80" i="4"/>
  <c r="JN80" i="4"/>
  <c r="IM80" i="4"/>
  <c r="HL80" i="4"/>
  <c r="CA80" i="4"/>
  <c r="AZ80" i="4"/>
  <c r="RA79" i="4"/>
  <c r="PZ79" i="4"/>
  <c r="OY79" i="4"/>
  <c r="NX79" i="4"/>
  <c r="MW79" i="4"/>
  <c r="KO79" i="4"/>
  <c r="IM79" i="4"/>
  <c r="HL79" i="4"/>
  <c r="GK79" i="4"/>
  <c r="CA79" i="4"/>
  <c r="AZ79" i="4"/>
  <c r="RH56" i="4"/>
  <c r="QN56" i="4"/>
  <c r="PT56" i="4"/>
  <c r="OF56" i="4"/>
  <c r="LT56" i="4"/>
  <c r="KZ56" i="4"/>
  <c r="HT56" i="4"/>
  <c r="GF56" i="4"/>
  <c r="FL56" i="4"/>
  <c r="ER56" i="4"/>
  <c r="CZ56" i="4"/>
  <c r="AR56" i="4"/>
  <c r="X56" i="4"/>
  <c r="RH55" i="4"/>
  <c r="QN55" i="4"/>
  <c r="PT55" i="4"/>
  <c r="OZ55" i="4"/>
  <c r="OF55" i="4"/>
  <c r="MN55" i="4"/>
  <c r="LT55" i="4"/>
  <c r="JL55" i="4"/>
  <c r="HT55" i="4"/>
  <c r="GZ55" i="4"/>
  <c r="GF55" i="4"/>
  <c r="FL55" i="4"/>
  <c r="ER55" i="4"/>
  <c r="BL55" i="4"/>
  <c r="AR55" i="4"/>
  <c r="PT54" i="4"/>
  <c r="OZ54" i="4"/>
  <c r="MN54" i="4"/>
  <c r="LT54" i="4"/>
  <c r="KZ54" i="4"/>
  <c r="KF54" i="4"/>
  <c r="JL54" i="4"/>
  <c r="HT54" i="4"/>
  <c r="GF54" i="4"/>
  <c r="FL54" i="4"/>
  <c r="ER54" i="4"/>
  <c r="BL54" i="4"/>
  <c r="AR54" i="4"/>
  <c r="RH33" i="4"/>
  <c r="QN33" i="4"/>
  <c r="PT33" i="4"/>
  <c r="OF33" i="4"/>
  <c r="LT33" i="4"/>
  <c r="KZ33" i="4"/>
  <c r="HT33" i="4"/>
  <c r="GF33" i="4"/>
  <c r="ER33" i="4"/>
  <c r="CZ33" i="4"/>
  <c r="AR33" i="4"/>
  <c r="X33" i="4"/>
  <c r="RH32" i="4"/>
  <c r="OZ32" i="4"/>
  <c r="OF32" i="4"/>
  <c r="MN32" i="4"/>
  <c r="LT32" i="4"/>
  <c r="KZ32" i="4"/>
  <c r="JL32" i="4"/>
  <c r="GZ32" i="4"/>
  <c r="GF32" i="4"/>
  <c r="CZ32" i="4"/>
  <c r="BL32" i="4"/>
  <c r="X32" i="4"/>
  <c r="RH31" i="4"/>
  <c r="PT31" i="4"/>
  <c r="OZ31" i="4"/>
  <c r="OF31" i="4"/>
  <c r="KZ31" i="4"/>
  <c r="KF31" i="4"/>
  <c r="GF31" i="4"/>
  <c r="FL31" i="4"/>
  <c r="CZ31" i="4"/>
  <c r="CF31" i="4"/>
  <c r="BL31" i="4"/>
  <c r="AR31" i="4"/>
  <c r="X31" i="4"/>
  <c r="LZ10" i="4"/>
  <c r="IT10" i="4"/>
  <c r="FN10" i="4"/>
  <c r="CH10" i="4"/>
  <c r="B10" i="4"/>
  <c r="PF8" i="4"/>
  <c r="LZ8" i="4"/>
  <c r="IT8" i="4"/>
  <c r="FN8" i="4"/>
  <c r="CH8" i="4"/>
  <c r="B8" i="4"/>
  <c r="B5" i="4"/>
  <c r="GZ31" i="4" l="1"/>
  <c r="JL56" i="4"/>
  <c r="DB80" i="4"/>
  <c r="ER32" i="4"/>
  <c r="PT32" i="4"/>
  <c r="JL33" i="4"/>
  <c r="MN56" i="4"/>
  <c r="JN81" i="4"/>
  <c r="ER31" i="4"/>
  <c r="HT31" i="4"/>
  <c r="LT31" i="4"/>
  <c r="FL32" i="4"/>
  <c r="QN32" i="4"/>
  <c r="BL33" i="4"/>
  <c r="KF33" i="4"/>
  <c r="CF54" i="4"/>
  <c r="OF54" i="4"/>
  <c r="RH54" i="4"/>
  <c r="CF55" i="4"/>
  <c r="KF55" i="4"/>
  <c r="CF56" i="4"/>
  <c r="KF56" i="4"/>
  <c r="DB79" i="4"/>
  <c r="Y80" i="4"/>
  <c r="EC80" i="4"/>
  <c r="OY80" i="4"/>
  <c r="GK81" i="4"/>
  <c r="KO81" i="4"/>
  <c r="W10" i="5"/>
  <c r="BO10" i="5"/>
  <c r="DG10" i="5"/>
  <c r="HT32" i="4"/>
  <c r="MN33" i="4"/>
  <c r="QN54" i="4"/>
  <c r="BL56" i="4"/>
  <c r="NX80" i="4"/>
  <c r="JL31" i="4"/>
  <c r="MN31" i="4"/>
  <c r="QN31" i="4"/>
  <c r="CF32" i="4"/>
  <c r="KF32" i="4"/>
  <c r="CF33" i="4"/>
  <c r="GZ33" i="4"/>
  <c r="OZ33" i="4"/>
  <c r="X54" i="4"/>
  <c r="CZ54" i="4"/>
  <c r="GZ54" i="4"/>
  <c r="X55" i="4"/>
  <c r="CZ55" i="4"/>
  <c r="KZ55" i="4"/>
  <c r="GZ56" i="4"/>
  <c r="OZ56" i="4"/>
  <c r="Y79" i="4"/>
  <c r="EC79" i="4"/>
  <c r="JN79" i="4"/>
  <c r="GK80" i="4"/>
  <c r="KO80" i="4"/>
  <c r="CA81" i="4"/>
  <c r="MW81" i="4"/>
  <c r="RA81" i="4"/>
  <c r="AG10" i="5"/>
  <c r="BY10" i="5"/>
  <c r="DR10" i="5"/>
  <c r="AR32" i="4"/>
  <c r="V10" i="5"/>
  <c r="AF10" i="5"/>
  <c r="AJ10" i="5"/>
  <c r="AT10" i="5"/>
  <c r="BD10" i="5"/>
  <c r="BN10" i="5"/>
  <c r="BX10" i="5"/>
  <c r="CB10" i="5"/>
  <c r="CL10" i="5"/>
  <c r="CV10" i="5"/>
  <c r="DF10" i="5"/>
  <c r="DP10" i="5"/>
  <c r="DT10" i="5"/>
  <c r="ED10" i="5"/>
  <c r="FL33" i="4"/>
  <c r="AQ10" i="5"/>
  <c r="AU10" i="5"/>
  <c r="BE10" i="5"/>
  <c r="CI10" i="5"/>
  <c r="CM10" i="5"/>
  <c r="CW10" i="5"/>
  <c r="DQ10" i="5"/>
  <c r="EA10" i="5"/>
  <c r="EE10" i="5"/>
  <c r="X10" i="5"/>
  <c r="BB10" i="5"/>
  <c r="BF10" i="5"/>
  <c r="BP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<sst xmlns="http://schemas.openxmlformats.org/spreadsheetml/2006/main" count="262" uniqueCount="107">
  <si>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</si>
  <si>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</si>
  <si>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</si>
  <si>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</si>
  <si>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</si>
  <si>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</si>
  <si>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</si>
  <si>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</si>
  <si>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</si>
  <si>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</si>
  <si>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</si>
  <si>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</si>
  <si>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</si>
  <si>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</si>
  <si>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</si>
  <si>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</si>
  <si>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</si>
  <si>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</si>
  <si>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</si>
  <si>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</si>
  <si>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</si>
  <si>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</si>
  <si>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</si>
  <si>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</si>
  <si>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</si>
  <si>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</si>
  <si>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</si>
  <si>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</si>
  <si>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</si>
  <si>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</si>
  <si>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</si>
  <si>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</si>
  <si>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</si>
  <si>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</si>
  <si>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</si>
  <si>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</si>
  <si>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</si>
  <si>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</si>
  <si>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</si>
  <si>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</si>
  <si>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</si>
  <si>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</si>
  <si>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</si>
  <si>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</si>
  <si>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</si>
  <si>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</si>
  <si>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</si>
  <si>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</si>
  <si>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</si>
  <si>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</si>
  <si>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</si>
  <si>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</si>
  <si>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</si>
  <si>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</si>
  <si>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</si>
  <si>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</si>
  <si>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</si>
  <si>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</si>
  <si>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</si>
  <si>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</si>
  <si>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</si>
  <si>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</si>
  <si>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</si>
  <si>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</si>
  <si>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</si>
  <si>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</si>
  <si>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</si>
  <si>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</si>
  <si>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</si>
  <si>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</si>
  <si>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</si>
  <si>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</si>
  <si>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</si>
  <si>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</si>
  <si>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</si>
  <si>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</si>
  <si>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</si>
  <si>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</si>
  <si>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</si>
  <si>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</si>
  <si>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</si>
  <si>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</si>
  <si>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</si>
  <si>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</si>
  <si>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</si>
  <si>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</si>
  <si>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</si>
  <si>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</si>
  <si>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222151</t>
  </si>
  <si>
    <t>46</t>
  </si>
  <si>
    <t>02</t>
  </si>
  <si>
    <t>0</t>
  </si>
  <si>
    <t>000</t>
  </si>
  <si>
    <t>静岡県　御殿場市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</si>
  <si>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</si>
  <si>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</si>
  <si>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</si>
  <si>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</si>
  <si>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</si>
  <si>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</si>
  <si>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</si>
  <si>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</si>
  <si>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</si>
  <si>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</si>
  <si>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①有形固定資産減価償却率は、昨年度に引き続き、全国平均・類似団体平均値より低い数値となっています。
②管路経年化率は、法定耐用年数を超えた管路がまだ存在しないため、0となっています。
③〈補足〉管路更新率の当該値が表示されていませんが、正しくはH27（2.6）H28（0）H29（0.56）H30（0.68）R1（9.49）です。
管路更新率は、全国平均・類似団体数値に比べて高い状態となっています。これは、耐用年数にを経過した管路に対しての更新ペースが全国平均等と比べて早いことを示しています。引き続き、計画的な老朽管の更新に努めます。</t>
    <rPh sb="1" eb="3">
      <t>ユウケイ</t>
    </rPh>
    <rPh sb="3" eb="5">
      <t>コテイ</t>
    </rPh>
    <rPh sb="5" eb="7">
      <t>シサン</t>
    </rPh>
    <rPh sb="7" eb="9">
      <t>ゲンカ</t>
    </rPh>
    <rPh sb="9" eb="11">
      <t>ショウキャク</t>
    </rPh>
    <rPh sb="11" eb="12">
      <t>リツ</t>
    </rPh>
    <rPh sb="14" eb="17">
      <t>サクネンド</t>
    </rPh>
    <rPh sb="18" eb="19">
      <t>ヒ</t>
    </rPh>
    <rPh sb="20" eb="21">
      <t>ツヅ</t>
    </rPh>
    <rPh sb="23" eb="25">
      <t>ゼンコク</t>
    </rPh>
    <rPh sb="25" eb="27">
      <t>ヘイキン</t>
    </rPh>
    <rPh sb="28" eb="30">
      <t>ルイジ</t>
    </rPh>
    <rPh sb="30" eb="32">
      <t>ダンタイ</t>
    </rPh>
    <rPh sb="32" eb="35">
      <t>ヘイキンチ</t>
    </rPh>
    <rPh sb="37" eb="38">
      <t>ヒク</t>
    </rPh>
    <rPh sb="39" eb="41">
      <t>スウチ</t>
    </rPh>
    <rPh sb="51" eb="53">
      <t>カンロ</t>
    </rPh>
    <rPh sb="53" eb="55">
      <t>ケイネン</t>
    </rPh>
    <rPh sb="55" eb="56">
      <t>カ</t>
    </rPh>
    <rPh sb="56" eb="57">
      <t>リツ</t>
    </rPh>
    <rPh sb="59" eb="61">
      <t>ホウテイ</t>
    </rPh>
    <rPh sb="61" eb="63">
      <t>タイヨウ</t>
    </rPh>
    <rPh sb="63" eb="65">
      <t>ネンスウ</t>
    </rPh>
    <rPh sb="66" eb="67">
      <t>コ</t>
    </rPh>
    <rPh sb="69" eb="71">
      <t>カンロ</t>
    </rPh>
    <rPh sb="74" eb="76">
      <t>ソンザイ</t>
    </rPh>
    <rPh sb="94" eb="96">
      <t>ホソク</t>
    </rPh>
    <rPh sb="97" eb="99">
      <t>カンロ</t>
    </rPh>
    <rPh sb="99" eb="101">
      <t>コウシン</t>
    </rPh>
    <rPh sb="101" eb="102">
      <t>リツ</t>
    </rPh>
    <rPh sb="103" eb="105">
      <t>トウガイ</t>
    </rPh>
    <rPh sb="105" eb="106">
      <t>チ</t>
    </rPh>
    <rPh sb="107" eb="109">
      <t>ヒョウジ</t>
    </rPh>
    <rPh sb="118" eb="119">
      <t>タダ</t>
    </rPh>
    <rPh sb="166" eb="168">
      <t>カンロ</t>
    </rPh>
    <rPh sb="168" eb="170">
      <t>コウシン</t>
    </rPh>
    <rPh sb="170" eb="171">
      <t>リツ</t>
    </rPh>
    <rPh sb="173" eb="175">
      <t>ゼンコク</t>
    </rPh>
    <rPh sb="175" eb="177">
      <t>ヘイキン</t>
    </rPh>
    <rPh sb="178" eb="180">
      <t>ルイジ</t>
    </rPh>
    <rPh sb="180" eb="182">
      <t>ダンタイ</t>
    </rPh>
    <rPh sb="182" eb="184">
      <t>スウチ</t>
    </rPh>
    <rPh sb="185" eb="186">
      <t>クラ</t>
    </rPh>
    <rPh sb="188" eb="189">
      <t>タカ</t>
    </rPh>
    <rPh sb="190" eb="192">
      <t>ジョウタイ</t>
    </rPh>
    <rPh sb="204" eb="206">
      <t>タイヨウ</t>
    </rPh>
    <rPh sb="206" eb="208">
      <t>ネンスウ</t>
    </rPh>
    <rPh sb="210" eb="212">
      <t>ケイカ</t>
    </rPh>
    <rPh sb="214" eb="216">
      <t>カンロ</t>
    </rPh>
    <rPh sb="217" eb="218">
      <t>タイ</t>
    </rPh>
    <rPh sb="221" eb="223">
      <t>コウシン</t>
    </rPh>
    <rPh sb="227" eb="229">
      <t>ゼンコク</t>
    </rPh>
    <rPh sb="229" eb="231">
      <t>ヘイキン</t>
    </rPh>
    <rPh sb="231" eb="232">
      <t>トウ</t>
    </rPh>
    <rPh sb="233" eb="234">
      <t>クラ</t>
    </rPh>
    <rPh sb="236" eb="237">
      <t>ハヤ</t>
    </rPh>
    <rPh sb="241" eb="242">
      <t>シメ</t>
    </rPh>
    <rPh sb="248" eb="249">
      <t>ヒ</t>
    </rPh>
    <rPh sb="250" eb="251">
      <t>ツヅ</t>
    </rPh>
    <rPh sb="253" eb="256">
      <t>ケイカクテキ</t>
    </rPh>
    <rPh sb="257" eb="259">
      <t>ロウキュウ</t>
    </rPh>
    <rPh sb="259" eb="260">
      <t>カン</t>
    </rPh>
    <rPh sb="261" eb="263">
      <t>コウシン</t>
    </rPh>
    <rPh sb="264" eb="265">
      <t>ツト</t>
    </rPh>
    <phoneticPr fontId="5"/>
  </si>
  <si>
    <t>経営の健全性・効率性について、現状は良好と考えられますが、今後、老朽管の更新などに対して費用が増加することが考えられます。事業者の増加の見込みも薄く、収益の横ばいもしくは減少の可能性が考えられます。そのため、計画的な給水収益の確保と老朽管の更新に努めてまいります。</t>
    <rPh sb="0" eb="2">
      <t>ケイエイ</t>
    </rPh>
    <rPh sb="3" eb="6">
      <t>ケンゼンセイ</t>
    </rPh>
    <rPh sb="7" eb="10">
      <t>コウリツセイ</t>
    </rPh>
    <rPh sb="15" eb="17">
      <t>ゲンジョウ</t>
    </rPh>
    <rPh sb="18" eb="20">
      <t>リョウコウ</t>
    </rPh>
    <rPh sb="21" eb="22">
      <t>カンガ</t>
    </rPh>
    <rPh sb="29" eb="31">
      <t>コンゴ</t>
    </rPh>
    <rPh sb="32" eb="34">
      <t>ロウキュウ</t>
    </rPh>
    <rPh sb="34" eb="35">
      <t>カン</t>
    </rPh>
    <rPh sb="36" eb="38">
      <t>コウシン</t>
    </rPh>
    <rPh sb="41" eb="42">
      <t>タイ</t>
    </rPh>
    <rPh sb="44" eb="46">
      <t>ヒヨウ</t>
    </rPh>
    <rPh sb="47" eb="49">
      <t>ゾウカ</t>
    </rPh>
    <rPh sb="54" eb="55">
      <t>カンガ</t>
    </rPh>
    <rPh sb="61" eb="64">
      <t>ジギョウシャ</t>
    </rPh>
    <rPh sb="65" eb="67">
      <t>ゾウカ</t>
    </rPh>
    <rPh sb="68" eb="70">
      <t>ミコ</t>
    </rPh>
    <rPh sb="72" eb="73">
      <t>ウス</t>
    </rPh>
    <rPh sb="75" eb="77">
      <t>シュウエキ</t>
    </rPh>
    <rPh sb="78" eb="79">
      <t>ヨコ</t>
    </rPh>
    <rPh sb="85" eb="87">
      <t>ゲンショウ</t>
    </rPh>
    <rPh sb="88" eb="91">
      <t>カノウセイ</t>
    </rPh>
    <rPh sb="92" eb="93">
      <t>カンガ</t>
    </rPh>
    <rPh sb="104" eb="107">
      <t>ケイカクテキ</t>
    </rPh>
    <rPh sb="108" eb="110">
      <t>キュウスイ</t>
    </rPh>
    <rPh sb="110" eb="112">
      <t>シュウエキ</t>
    </rPh>
    <rPh sb="113" eb="115">
      <t>カクホ</t>
    </rPh>
    <rPh sb="116" eb="118">
      <t>ロウキュウ</t>
    </rPh>
    <rPh sb="118" eb="119">
      <t>カン</t>
    </rPh>
    <rPh sb="120" eb="122">
      <t>コウシン</t>
    </rPh>
    <rPh sb="123" eb="124">
      <t>ツト</t>
    </rPh>
    <phoneticPr fontId="5"/>
  </si>
  <si>
    <t>①経常収支比率は100％を超えており、類似団体平均値より高い数値を維持しています。収支は黒字であり、健全な運営を続けています。
②累積欠損金比率は0％になっており、営業活動による損失は発生していません。
③流動比率は昨年度より減少したものの、依然として類似団体平均値より数値が高く、1年以内の支払債務に対して支払うことができる現金等が確保されています。なお、H29年度以降の流動比率の減少については、工事完了時期に伴う3月末時点での未払金の増加による流動負債の増加が要因と考えられます。
④企業債残高対給水収益比率については、企業債を返し終わっているため0％となっています。
⑤料金回収率は類似団体平均値より高く、給水に係る費用が給水収益で賄えています。類似団体平均値より高い理由は、施設規模が小さく、また、施設自体が新しいため、維持管理費が抑えられているためです。
⑥給水原価は類似団体平均値と比較して、やや安価な状態を維持しています。今後施設の老朽化とともに費用が増加することで、数値が増加することが予想されます。
⑦施設利用率は、直近３年ほどは類似団体平均値より高い数値を維持しており、施設の利用状況や規模は類似団体と比べて適正な状態であると考えられます。
⑧契約率は、類似団体平均値より高い数値を維持しています。</t>
    <rPh sb="1" eb="3">
      <t>ケイジョウ</t>
    </rPh>
    <rPh sb="3" eb="5">
      <t>シュウシ</t>
    </rPh>
    <rPh sb="5" eb="7">
      <t>ヒリツ</t>
    </rPh>
    <rPh sb="13" eb="14">
      <t>コ</t>
    </rPh>
    <rPh sb="19" eb="21">
      <t>ルイジ</t>
    </rPh>
    <rPh sb="21" eb="23">
      <t>ダンタイ</t>
    </rPh>
    <rPh sb="23" eb="26">
      <t>ヘイキンチ</t>
    </rPh>
    <rPh sb="28" eb="29">
      <t>タカ</t>
    </rPh>
    <rPh sb="30" eb="32">
      <t>スウチ</t>
    </rPh>
    <rPh sb="33" eb="35">
      <t>イジ</t>
    </rPh>
    <rPh sb="41" eb="43">
      <t>シュウシ</t>
    </rPh>
    <rPh sb="44" eb="46">
      <t>クロジ</t>
    </rPh>
    <rPh sb="50" eb="52">
      <t>ケンゼン</t>
    </rPh>
    <rPh sb="53" eb="55">
      <t>ウンエイ</t>
    </rPh>
    <rPh sb="56" eb="57">
      <t>ツヅ</t>
    </rPh>
    <rPh sb="65" eb="67">
      <t>ルイセキ</t>
    </rPh>
    <rPh sb="67" eb="69">
      <t>ケッソン</t>
    </rPh>
    <rPh sb="69" eb="70">
      <t>キン</t>
    </rPh>
    <rPh sb="70" eb="72">
      <t>ヒリツ</t>
    </rPh>
    <rPh sb="82" eb="84">
      <t>エイギョウ</t>
    </rPh>
    <rPh sb="84" eb="86">
      <t>カツドウ</t>
    </rPh>
    <rPh sb="89" eb="91">
      <t>ソンシツ</t>
    </rPh>
    <rPh sb="92" eb="94">
      <t>ハッセイ</t>
    </rPh>
    <rPh sb="103" eb="105">
      <t>リュウドウ</t>
    </rPh>
    <rPh sb="105" eb="107">
      <t>ヒリツ</t>
    </rPh>
    <rPh sb="108" eb="111">
      <t>サクネンド</t>
    </rPh>
    <rPh sb="113" eb="115">
      <t>ゲンショウ</t>
    </rPh>
    <rPh sb="121" eb="123">
      <t>イゼン</t>
    </rPh>
    <rPh sb="126" eb="128">
      <t>ルイジ</t>
    </rPh>
    <rPh sb="128" eb="130">
      <t>ダンタイ</t>
    </rPh>
    <rPh sb="130" eb="133">
      <t>ヘイキンチ</t>
    </rPh>
    <rPh sb="135" eb="137">
      <t>スウチ</t>
    </rPh>
    <rPh sb="138" eb="139">
      <t>タカ</t>
    </rPh>
    <rPh sb="142" eb="143">
      <t>ネン</t>
    </rPh>
    <rPh sb="143" eb="145">
      <t>イナイ</t>
    </rPh>
    <rPh sb="146" eb="148">
      <t>シハラ</t>
    </rPh>
    <rPh sb="148" eb="150">
      <t>サイム</t>
    </rPh>
    <rPh sb="151" eb="152">
      <t>タイ</t>
    </rPh>
    <rPh sb="154" eb="156">
      <t>シハラ</t>
    </rPh>
    <rPh sb="163" eb="165">
      <t>ゲンキン</t>
    </rPh>
    <rPh sb="165" eb="166">
      <t>トウ</t>
    </rPh>
    <rPh sb="167" eb="169">
      <t>カクホ</t>
    </rPh>
    <rPh sb="182" eb="184">
      <t>ネンド</t>
    </rPh>
    <rPh sb="184" eb="186">
      <t>イコウ</t>
    </rPh>
    <rPh sb="187" eb="189">
      <t>リュウドウ</t>
    </rPh>
    <rPh sb="189" eb="191">
      <t>ヒリツ</t>
    </rPh>
    <rPh sb="192" eb="194">
      <t>ゲンショウ</t>
    </rPh>
    <rPh sb="200" eb="202">
      <t>コウジ</t>
    </rPh>
    <rPh sb="202" eb="204">
      <t>カンリョウ</t>
    </rPh>
    <rPh sb="204" eb="206">
      <t>ジキ</t>
    </rPh>
    <rPh sb="207" eb="208">
      <t>トモナ</t>
    </rPh>
    <rPh sb="210" eb="211">
      <t>ガツ</t>
    </rPh>
    <rPh sb="211" eb="212">
      <t>マツ</t>
    </rPh>
    <rPh sb="212" eb="214">
      <t>ジテン</t>
    </rPh>
    <rPh sb="216" eb="219">
      <t>ミバライキン</t>
    </rPh>
    <rPh sb="220" eb="222">
      <t>ゾウカ</t>
    </rPh>
    <rPh sb="225" eb="227">
      <t>リュウドウ</t>
    </rPh>
    <rPh sb="227" eb="229">
      <t>フサイ</t>
    </rPh>
    <rPh sb="230" eb="232">
      <t>ゾウカ</t>
    </rPh>
    <rPh sb="233" eb="235">
      <t>ヨウイン</t>
    </rPh>
    <rPh sb="236" eb="237">
      <t>カンガ</t>
    </rPh>
    <rPh sb="245" eb="247">
      <t>キギョウ</t>
    </rPh>
    <rPh sb="247" eb="248">
      <t>サイ</t>
    </rPh>
    <rPh sb="248" eb="250">
      <t>ザンダカ</t>
    </rPh>
    <rPh sb="250" eb="251">
      <t>タイ</t>
    </rPh>
    <rPh sb="251" eb="253">
      <t>キュウスイ</t>
    </rPh>
    <rPh sb="253" eb="255">
      <t>シュウエキ</t>
    </rPh>
    <rPh sb="255" eb="257">
      <t>ヒリツ</t>
    </rPh>
    <rPh sb="263" eb="265">
      <t>キギョウ</t>
    </rPh>
    <rPh sb="265" eb="266">
      <t>サイ</t>
    </rPh>
    <rPh sb="267" eb="268">
      <t>カエ</t>
    </rPh>
    <rPh sb="269" eb="270">
      <t>オ</t>
    </rPh>
    <rPh sb="289" eb="291">
      <t>リョウキン</t>
    </rPh>
    <rPh sb="291" eb="293">
      <t>カイシュウ</t>
    </rPh>
    <rPh sb="293" eb="294">
      <t>リツ</t>
    </rPh>
    <rPh sb="295" eb="297">
      <t>ルイジ</t>
    </rPh>
    <rPh sb="297" eb="299">
      <t>ダンタイ</t>
    </rPh>
    <rPh sb="299" eb="302">
      <t>ヘイキンチ</t>
    </rPh>
    <rPh sb="304" eb="305">
      <t>タカ</t>
    </rPh>
    <rPh sb="307" eb="309">
      <t>キュウスイ</t>
    </rPh>
    <rPh sb="310" eb="311">
      <t>カカ</t>
    </rPh>
    <rPh sb="312" eb="314">
      <t>ヒヨウ</t>
    </rPh>
    <rPh sb="315" eb="317">
      <t>キュウスイ</t>
    </rPh>
    <rPh sb="317" eb="319">
      <t>シュウエキ</t>
    </rPh>
    <rPh sb="320" eb="321">
      <t>マカナ</t>
    </rPh>
    <rPh sb="327" eb="329">
      <t>ルイジ</t>
    </rPh>
    <rPh sb="329" eb="331">
      <t>ダンタイ</t>
    </rPh>
    <rPh sb="331" eb="334">
      <t>ヘイキンチ</t>
    </rPh>
    <rPh sb="336" eb="337">
      <t>タカ</t>
    </rPh>
    <rPh sb="338" eb="340">
      <t>リユウ</t>
    </rPh>
    <rPh sb="342" eb="344">
      <t>シセツ</t>
    </rPh>
    <rPh sb="344" eb="346">
      <t>キボ</t>
    </rPh>
    <rPh sb="347" eb="348">
      <t>チイ</t>
    </rPh>
    <rPh sb="354" eb="356">
      <t>シセツ</t>
    </rPh>
    <rPh sb="356" eb="358">
      <t>ジタイ</t>
    </rPh>
    <rPh sb="359" eb="360">
      <t>アタラ</t>
    </rPh>
    <rPh sb="365" eb="367">
      <t>イジ</t>
    </rPh>
    <rPh sb="367" eb="370">
      <t>カンリヒ</t>
    </rPh>
    <rPh sb="371" eb="372">
      <t>オサ</t>
    </rPh>
    <rPh sb="385" eb="387">
      <t>キュウスイ</t>
    </rPh>
    <rPh sb="387" eb="389">
      <t>ゲンカ</t>
    </rPh>
    <rPh sb="390" eb="392">
      <t>ルイジ</t>
    </rPh>
    <rPh sb="392" eb="394">
      <t>ダンタイ</t>
    </rPh>
    <rPh sb="394" eb="397">
      <t>ヘイキンチ</t>
    </rPh>
    <rPh sb="398" eb="400">
      <t>ヒカク</t>
    </rPh>
    <rPh sb="405" eb="407">
      <t>アンカ</t>
    </rPh>
    <rPh sb="408" eb="410">
      <t>ジョウタイ</t>
    </rPh>
    <rPh sb="411" eb="413">
      <t>イジ</t>
    </rPh>
    <rPh sb="419" eb="421">
      <t>コンゴ</t>
    </rPh>
    <rPh sb="421" eb="423">
      <t>シセツ</t>
    </rPh>
    <rPh sb="424" eb="427">
      <t>ロウキュウカ</t>
    </rPh>
    <rPh sb="431" eb="433">
      <t>ヒヨウ</t>
    </rPh>
    <rPh sb="434" eb="436">
      <t>ゾウカ</t>
    </rPh>
    <rPh sb="442" eb="444">
      <t>スウチ</t>
    </rPh>
    <rPh sb="445" eb="447">
      <t>ゾウカ</t>
    </rPh>
    <rPh sb="452" eb="454">
      <t>ヨソウ</t>
    </rPh>
    <rPh sb="461" eb="463">
      <t>シセツ</t>
    </rPh>
    <rPh sb="463" eb="465">
      <t>リヨウ</t>
    </rPh>
    <rPh sb="465" eb="466">
      <t>リツ</t>
    </rPh>
    <rPh sb="468" eb="470">
      <t>チョッキン</t>
    </rPh>
    <rPh sb="471" eb="472">
      <t>ネン</t>
    </rPh>
    <rPh sb="475" eb="477">
      <t>ルイジ</t>
    </rPh>
    <rPh sb="477" eb="479">
      <t>ダンタイ</t>
    </rPh>
    <rPh sb="479" eb="482">
      <t>ヘイキンチ</t>
    </rPh>
    <rPh sb="484" eb="485">
      <t>タカ</t>
    </rPh>
    <rPh sb="486" eb="488">
      <t>スウチ</t>
    </rPh>
    <rPh sb="489" eb="491">
      <t>イジ</t>
    </rPh>
    <rPh sb="496" eb="498">
      <t>シセツ</t>
    </rPh>
    <rPh sb="499" eb="501">
      <t>リヨウ</t>
    </rPh>
    <rPh sb="501" eb="503">
      <t>ジョウキョウ</t>
    </rPh>
    <rPh sb="504" eb="506">
      <t>キボ</t>
    </rPh>
    <rPh sb="507" eb="509">
      <t>ルイジ</t>
    </rPh>
    <rPh sb="509" eb="511">
      <t>ダンタイ</t>
    </rPh>
    <rPh sb="512" eb="513">
      <t>クラ</t>
    </rPh>
    <rPh sb="515" eb="517">
      <t>テキセイ</t>
    </rPh>
    <rPh sb="518" eb="520">
      <t>ジョウタイ</t>
    </rPh>
    <rPh sb="524" eb="525">
      <t>カンガ</t>
    </rPh>
    <rPh sb="533" eb="536">
      <t>ケイヤクリツ</t>
    </rPh>
    <rPh sb="538" eb="540">
      <t>ルイジ</t>
    </rPh>
    <rPh sb="540" eb="542">
      <t>ダンタイ</t>
    </rPh>
    <rPh sb="542" eb="545">
      <t>ヘイキンチ</t>
    </rPh>
    <rPh sb="547" eb="548">
      <t>タカ</t>
    </rPh>
    <rPh sb="549" eb="551">
      <t>スウチ</t>
    </rPh>
    <rPh sb="552" eb="554">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</si>
</sst>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55.08</c:v>
                </c:pt>
                <c:pt idx="1">
                  <c:v>57.28</c:v>
                </c:pt>
                <c:pt idx="2">
                  <c:v>54.68</c:v>
                </c:pt>
                <c:pt idx="3">
                  <c:v>51.38</c:v>
                </c:pt>
                <c:pt idx="4">
                  <c:v>53.49</c:v>
                </c:pt>
              </c:numCache>
            </c:numRef>
          </c:val>
          <c:extLst>
            <c:ext xmlns:c16="http://schemas.microsoft.com/office/drawing/2014/chart" uri="{C3380CC4-5D6E-409C-BE32-E72D297353CC}">
              <c16:uniqueId val="{00000000-17B7-4E2B-A41D-7195CC3C27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17B7-4E2B-A41D-7195CC3C27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1A-4629-9591-0FE1859D42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521A-4629-9591-0FE1859D42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93-4D11-9156-A0569805CE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4493-4D11-9156-A0569805CE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9935.9599999999991</c:v>
                </c:pt>
                <c:pt idx="1">
                  <c:v>6507.05</c:v>
                </c:pt>
                <c:pt idx="2">
                  <c:v>13476.32</c:v>
                </c:pt>
                <c:pt idx="3">
                  <c:v>7010.37</c:v>
                </c:pt>
                <c:pt idx="4">
                  <c:v>1516.28</c:v>
                </c:pt>
              </c:numCache>
            </c:numRef>
          </c:val>
          <c:extLst>
            <c:ext xmlns:c16="http://schemas.microsoft.com/office/drawing/2014/chart" uri="{C3380CC4-5D6E-409C-BE32-E72D297353CC}">
              <c16:uniqueId val="{00000000-ADFB-4824-9616-355A5BEDE8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ADFB-4824-9616-355A5BEDE8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78-41C2-AF4C-233CE03A28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6F78-41C2-AF4C-233CE03A285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191.47</c:v>
                </c:pt>
                <c:pt idx="1">
                  <c:v>232.85</c:v>
                </c:pt>
                <c:pt idx="2">
                  <c:v>230.29</c:v>
                </c:pt>
                <c:pt idx="3">
                  <c:v>211.02</c:v>
                </c:pt>
                <c:pt idx="4">
                  <c:v>192.06</c:v>
                </c:pt>
              </c:numCache>
            </c:numRef>
          </c:val>
          <c:extLst>
            <c:ext xmlns:c16="http://schemas.microsoft.com/office/drawing/2014/chart" uri="{C3380CC4-5D6E-409C-BE32-E72D297353CC}">
              <c16:uniqueId val="{00000000-5EAB-45B0-8DE1-020CBA4F27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5EAB-45B0-8DE1-020CBA4F27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34.96</c:v>
                </c:pt>
                <c:pt idx="1">
                  <c:v>28.77</c:v>
                </c:pt>
                <c:pt idx="2">
                  <c:v>26.58</c:v>
                </c:pt>
                <c:pt idx="3">
                  <c:v>29.3</c:v>
                </c:pt>
                <c:pt idx="4">
                  <c:v>32.97</c:v>
                </c:pt>
              </c:numCache>
            </c:numRef>
          </c:val>
          <c:extLst>
            <c:ext xmlns:c16="http://schemas.microsoft.com/office/drawing/2014/chart" uri="{C3380CC4-5D6E-409C-BE32-E72D297353CC}">
              <c16:uniqueId val="{00000000-9725-41CB-9FD4-1CD1832CA7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9725-41CB-9FD4-1CD1832CA7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34.94</c:v>
                </c:pt>
                <c:pt idx="1">
                  <c:v>37.07</c:v>
                </c:pt>
                <c:pt idx="2">
                  <c:v>42.55</c:v>
                </c:pt>
                <c:pt idx="3">
                  <c:v>41.78</c:v>
                </c:pt>
                <c:pt idx="4">
                  <c:v>39.42</c:v>
                </c:pt>
              </c:numCache>
            </c:numRef>
          </c:val>
          <c:extLst>
            <c:ext xmlns:c16="http://schemas.microsoft.com/office/drawing/2014/chart" uri="{C3380CC4-5D6E-409C-BE32-E72D297353CC}">
              <c16:uniqueId val="{00000000-8C3A-4CE4-BFD3-FAAF46E03F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8C3A-4CE4-BFD3-FAAF46E03F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61.12</c:v>
                </c:pt>
                <c:pt idx="1">
                  <c:v>62.7</c:v>
                </c:pt>
                <c:pt idx="2">
                  <c:v>65.22</c:v>
                </c:pt>
                <c:pt idx="3">
                  <c:v>65.22</c:v>
                </c:pt>
                <c:pt idx="4">
                  <c:v>65.22</c:v>
                </c:pt>
              </c:numCache>
            </c:numRef>
          </c:val>
          <c:extLst>
            <c:ext xmlns:c16="http://schemas.microsoft.com/office/drawing/2014/chart" uri="{C3380CC4-5D6E-409C-BE32-E72D297353CC}">
              <c16:uniqueId val="{00000000-DCB5-4AEB-B491-4630DC644B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DCB5-4AEB-B491-4630DC644B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1F-4478-BA99-986C71BCAB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A31F-4478-BA99-986C71BCAB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190.92</c:v>
                </c:pt>
                <c:pt idx="1">
                  <c:v>230.12</c:v>
                </c:pt>
                <c:pt idx="2">
                  <c:v>225.79</c:v>
                </c:pt>
                <c:pt idx="3">
                  <c:v>201.24</c:v>
                </c:pt>
                <c:pt idx="4">
                  <c:v>189.1</c:v>
                </c:pt>
              </c:numCache>
            </c:numRef>
          </c:val>
          <c:extLst>
            <c:ext xmlns:c16="http://schemas.microsoft.com/office/drawing/2014/chart" uri="{C3380CC4-5D6E-409C-BE32-E72D297353CC}">
              <c16:uniqueId val="{00000000-4B0C-45DB-9EFB-909F60BDE1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4B0C-45DB-9EFB-909F60BDE1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Q16"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静岡県　御殿場市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7156</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2821</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90</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4667</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190.92</v>
      </c>
      <c r="Y32" s="129"/>
      <c r="Z32" s="129"/>
      <c r="AA32" s="129"/>
      <c r="AB32" s="129"/>
      <c r="AC32" s="129"/>
      <c r="AD32" s="129"/>
      <c r="AE32" s="129"/>
      <c r="AF32" s="129"/>
      <c r="AG32" s="129"/>
      <c r="AH32" s="129"/>
      <c r="AI32" s="129"/>
      <c r="AJ32" s="129"/>
      <c r="AK32" s="129"/>
      <c r="AL32" s="129"/>
      <c r="AM32" s="129"/>
      <c r="AN32" s="129"/>
      <c r="AO32" s="129"/>
      <c r="AP32" s="129"/>
      <c r="AQ32" s="130"/>
      <c r="AR32" s="128">
        <f>データ!U6</f>
        <v>230.12</v>
      </c>
      <c r="AS32" s="129"/>
      <c r="AT32" s="129"/>
      <c r="AU32" s="129"/>
      <c r="AV32" s="129"/>
      <c r="AW32" s="129"/>
      <c r="AX32" s="129"/>
      <c r="AY32" s="129"/>
      <c r="AZ32" s="129"/>
      <c r="BA32" s="129"/>
      <c r="BB32" s="129"/>
      <c r="BC32" s="129"/>
      <c r="BD32" s="129"/>
      <c r="BE32" s="129"/>
      <c r="BF32" s="129"/>
      <c r="BG32" s="129"/>
      <c r="BH32" s="129"/>
      <c r="BI32" s="129"/>
      <c r="BJ32" s="129"/>
      <c r="BK32" s="130"/>
      <c r="BL32" s="128">
        <f>データ!V6</f>
        <v>225.79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201.24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189.1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9935.9599999999991</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6507.05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13476.32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7010.37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1516.28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118.03</v>
      </c>
      <c r="Y33" s="129"/>
      <c r="Z33" s="129"/>
      <c r="AA33" s="129"/>
      <c r="AB33" s="129"/>
      <c r="AC33" s="129"/>
      <c r="AD33" s="129"/>
      <c r="AE33" s="129"/>
      <c r="AF33" s="129"/>
      <c r="AG33" s="129"/>
      <c r="AH33" s="129"/>
      <c r="AI33" s="129"/>
      <c r="AJ33" s="129"/>
      <c r="AK33" s="129"/>
      <c r="AL33" s="129"/>
      <c r="AM33" s="129"/>
      <c r="AN33" s="129"/>
      <c r="AO33" s="129"/>
      <c r="AP33" s="129"/>
      <c r="AQ33" s="130"/>
      <c r="AR33" s="128">
        <f>データ!Z6</f>
        <v>120</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101.87</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115.82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742.59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549.77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430.97</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536.28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191.47</v>
      </c>
      <c r="Y55" s="129"/>
      <c r="Z55" s="129"/>
      <c r="AA55" s="129"/>
      <c r="AB55" s="129"/>
      <c r="AC55" s="129"/>
      <c r="AD55" s="129"/>
      <c r="AE55" s="129"/>
      <c r="AF55" s="129"/>
      <c r="AG55" s="129"/>
      <c r="AH55" s="129"/>
      <c r="AI55" s="129"/>
      <c r="AJ55" s="129"/>
      <c r="AK55" s="129"/>
      <c r="AL55" s="129"/>
      <c r="AM55" s="129"/>
      <c r="AN55" s="129"/>
      <c r="AO55" s="129"/>
      <c r="AP55" s="129"/>
      <c r="AQ55" s="130"/>
      <c r="AR55" s="128">
        <f>データ!BM6</f>
        <v>232.85</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230.29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211.02</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192.06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34.96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28.77</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26.58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29.3</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32.97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34.94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37.07</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42.55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41.78</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39.42</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61.12</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62.7</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65.22</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65.22</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65.22</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100.16</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100.54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42.5</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42.19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35.909999999999997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35.54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52.54</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50.81</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55.08</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57.28</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54.68</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51.38</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53.49</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53.92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53.32</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53.49</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54.3</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3.4</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3.56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3.46</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4.66</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0.19</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0.06</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0.02</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X27liX+qAgdKNnMZLoXhgPJUuyabJ1mHPg5GqfKCtVv++rxS3yC1lzUWDDJjEFcAeZ2jEmFInlxs7MPE6juhmg==" saltValue="5uO0V3L5zjoDhefisTPRJA=="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190.92</v>
      </c>
      <c r="U6" s="52">
        <f>U7</f>
        <v>230.12</v>
      </c>
      <c r="V6" s="52">
        <f>V7</f>
        <v>225.79</v>
      </c>
      <c r="W6" s="52">
        <f>W7</f>
        <v>201.24</v>
      </c>
      <c r="X6" s="52">
        <f t="shared" si="3"/>
        <v>189.1</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9935.9599999999991</v>
      </c>
      <c r="AQ6" s="52">
        <f>AQ7</f>
        <v>6507.05</v>
      </c>
      <c r="AR6" s="52">
        <f>AR7</f>
        <v>13476.32</v>
      </c>
      <c r="AS6" s="52">
        <f>AS7</f>
        <v>7010.37</v>
      </c>
      <c r="AT6" s="52">
        <f t="shared" si="3"/>
        <v>1516.28</v>
      </c>
      <c r="AU6" s="52">
        <f t="shared" si="3"/>
        <v>742.59</v>
      </c>
      <c r="AV6" s="52">
        <f t="shared" si="3"/>
        <v>549.77</v>
      </c>
      <c r="AW6" s="52">
        <f t="shared" si="3"/>
        <v>730.25</v>
      </c>
      <c r="AX6" s="52">
        <f t="shared" si="3"/>
        <v>868.31</v>
      </c>
      <c r="AY6" s="52">
        <f t="shared" si="3"/>
        <v>732.52</v>
      </c>
      <c r="AZ6" s="50" t="str">
        <f>IF(AZ7="-","【-】","【"&amp;SUBSTITUTE(TEXT(AZ7,"#,##0.00"),"-","△")&amp;"】")</f>
        <v>【420.52】</v>
      </c>
      <c r="BA6" s="52">
        <f t="shared" si="3"/>
        <v>0</v>
      </c>
      <c r="BB6" s="52">
        <f>BB7</f>
        <v>0</v>
      </c>
      <c r="BC6" s="52">
        <f>BC7</f>
        <v>0</v>
      </c>
      <c r="BD6" s="52">
        <f>BD7</f>
        <v>0</v>
      </c>
      <c r="BE6" s="52">
        <f t="shared" si="3"/>
        <v>0</v>
      </c>
      <c r="BF6" s="52">
        <f t="shared" si="3"/>
        <v>430.97</v>
      </c>
      <c r="BG6" s="52">
        <f t="shared" si="3"/>
        <v>536.28</v>
      </c>
      <c r="BH6" s="52">
        <f t="shared" si="3"/>
        <v>514.66</v>
      </c>
      <c r="BI6" s="52">
        <f t="shared" si="3"/>
        <v>504.81</v>
      </c>
      <c r="BJ6" s="52">
        <f t="shared" si="3"/>
        <v>498.01</v>
      </c>
      <c r="BK6" s="50" t="str">
        <f>IF(BK7="-","【-】","【"&amp;SUBSTITUTE(TEXT(BK7,"#,##0.00"),"-","△")&amp;"】")</f>
        <v>【238.81】</v>
      </c>
      <c r="BL6" s="52">
        <f t="shared" si="3"/>
        <v>191.47</v>
      </c>
      <c r="BM6" s="52">
        <f>BM7</f>
        <v>232.85</v>
      </c>
      <c r="BN6" s="52">
        <f>BN7</f>
        <v>230.29</v>
      </c>
      <c r="BO6" s="52">
        <f>BO7</f>
        <v>211.02</v>
      </c>
      <c r="BP6" s="52">
        <f t="shared" si="3"/>
        <v>192.06</v>
      </c>
      <c r="BQ6" s="52">
        <f t="shared" si="3"/>
        <v>100.16</v>
      </c>
      <c r="BR6" s="52">
        <f t="shared" si="3"/>
        <v>100.54</v>
      </c>
      <c r="BS6" s="52">
        <f t="shared" si="3"/>
        <v>95.99</v>
      </c>
      <c r="BT6" s="52">
        <f t="shared" si="3"/>
        <v>94.91</v>
      </c>
      <c r="BU6" s="52">
        <f t="shared" si="3"/>
        <v>90.22</v>
      </c>
      <c r="BV6" s="50" t="str">
        <f>IF(BV7="-","【-】","【"&amp;SUBSTITUTE(TEXT(BV7,"#,##0.00"),"-","△")&amp;"】")</f>
        <v>【115.00】</v>
      </c>
      <c r="BW6" s="52">
        <f t="shared" si="3"/>
        <v>34.96</v>
      </c>
      <c r="BX6" s="52">
        <f>BX7</f>
        <v>28.77</v>
      </c>
      <c r="BY6" s="52">
        <f>BY7</f>
        <v>26.58</v>
      </c>
      <c r="BZ6" s="52">
        <f>BZ7</f>
        <v>29.3</v>
      </c>
      <c r="CA6" s="52">
        <f t="shared" si="3"/>
        <v>32.97</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34.94</v>
      </c>
      <c r="CI6" s="52">
        <f>CI7</f>
        <v>37.07</v>
      </c>
      <c r="CJ6" s="52">
        <f>CJ7</f>
        <v>42.55</v>
      </c>
      <c r="CK6" s="52">
        <f>CK7</f>
        <v>41.78</v>
      </c>
      <c r="CL6" s="52">
        <f t="shared" si="5"/>
        <v>39.42</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61.12</v>
      </c>
      <c r="CT6" s="52">
        <f>CT7</f>
        <v>62.7</v>
      </c>
      <c r="CU6" s="52">
        <f>CU7</f>
        <v>65.22</v>
      </c>
      <c r="CV6" s="52">
        <f>CV7</f>
        <v>65.22</v>
      </c>
      <c r="CW6" s="52">
        <f t="shared" si="6"/>
        <v>65.22</v>
      </c>
      <c r="CX6" s="52">
        <f t="shared" si="6"/>
        <v>52.54</v>
      </c>
      <c r="CY6" s="52">
        <f t="shared" si="6"/>
        <v>50.81</v>
      </c>
      <c r="CZ6" s="52">
        <f t="shared" si="6"/>
        <v>50.28</v>
      </c>
      <c r="DA6" s="52">
        <f t="shared" si="6"/>
        <v>51.42</v>
      </c>
      <c r="DB6" s="52">
        <f t="shared" si="6"/>
        <v>50.9</v>
      </c>
      <c r="DC6" s="50" t="str">
        <f>IF(DC7="-","【-】","【"&amp;SUBSTITUTE(TEXT(DC7,"#,##0.00"),"-","△")&amp;"】")</f>
        <v>【77.39】</v>
      </c>
      <c r="DD6" s="52">
        <f t="shared" ref="DD6:DM6" si="7">DD7</f>
        <v>55.08</v>
      </c>
      <c r="DE6" s="52">
        <f>DE7</f>
        <v>57.28</v>
      </c>
      <c r="DF6" s="52">
        <f>DF7</f>
        <v>54.68</v>
      </c>
      <c r="DG6" s="52">
        <f>DG7</f>
        <v>51.38</v>
      </c>
      <c r="DH6" s="52">
        <f t="shared" si="7"/>
        <v>53.49</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7156</v>
      </c>
      <c r="L7" s="54" t="s">
        <v>96</v>
      </c>
      <c r="M7" s="55">
        <v>1</v>
      </c>
      <c r="N7" s="55">
        <v>2821</v>
      </c>
      <c r="O7" s="56" t="s">
        <v>97</v>
      </c>
      <c r="P7" s="56">
        <v>90</v>
      </c>
      <c r="Q7" s="55">
        <v>12</v>
      </c>
      <c r="R7" s="55">
        <v>4667</v>
      </c>
      <c r="S7" s="54" t="s">
        <v>98</v>
      </c>
      <c r="T7" s="57">
        <v>190.92</v>
      </c>
      <c r="U7" s="57">
        <v>230.12</v>
      </c>
      <c r="V7" s="57">
        <v>225.79</v>
      </c>
      <c r="W7" s="57">
        <v>201.24</v>
      </c>
      <c r="X7" s="57">
        <v>189.1</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9935.9599999999991</v>
      </c>
      <c r="AQ7" s="57">
        <v>6507.05</v>
      </c>
      <c r="AR7" s="57">
        <v>13476.32</v>
      </c>
      <c r="AS7" s="57">
        <v>7010.37</v>
      </c>
      <c r="AT7" s="57">
        <v>1516.28</v>
      </c>
      <c r="AU7" s="57">
        <v>742.59</v>
      </c>
      <c r="AV7" s="57">
        <v>549.77</v>
      </c>
      <c r="AW7" s="57">
        <v>730.25</v>
      </c>
      <c r="AX7" s="57">
        <v>868.31</v>
      </c>
      <c r="AY7" s="57">
        <v>732.52</v>
      </c>
      <c r="AZ7" s="57">
        <v>420.52</v>
      </c>
      <c r="BA7" s="57">
        <v>0</v>
      </c>
      <c r="BB7" s="57">
        <v>0</v>
      </c>
      <c r="BC7" s="57">
        <v>0</v>
      </c>
      <c r="BD7" s="57">
        <v>0</v>
      </c>
      <c r="BE7" s="57">
        <v>0</v>
      </c>
      <c r="BF7" s="57">
        <v>430.97</v>
      </c>
      <c r="BG7" s="57">
        <v>536.28</v>
      </c>
      <c r="BH7" s="57">
        <v>514.66</v>
      </c>
      <c r="BI7" s="57">
        <v>504.81</v>
      </c>
      <c r="BJ7" s="57">
        <v>498.01</v>
      </c>
      <c r="BK7" s="57">
        <v>238.81</v>
      </c>
      <c r="BL7" s="57">
        <v>191.47</v>
      </c>
      <c r="BM7" s="57">
        <v>232.85</v>
      </c>
      <c r="BN7" s="57">
        <v>230.29</v>
      </c>
      <c r="BO7" s="57">
        <v>211.02</v>
      </c>
      <c r="BP7" s="57">
        <v>192.06</v>
      </c>
      <c r="BQ7" s="57">
        <v>100.16</v>
      </c>
      <c r="BR7" s="57">
        <v>100.54</v>
      </c>
      <c r="BS7" s="57">
        <v>95.99</v>
      </c>
      <c r="BT7" s="57">
        <v>94.91</v>
      </c>
      <c r="BU7" s="57">
        <v>90.22</v>
      </c>
      <c r="BV7" s="57">
        <v>115</v>
      </c>
      <c r="BW7" s="57">
        <v>34.96</v>
      </c>
      <c r="BX7" s="57">
        <v>28.77</v>
      </c>
      <c r="BY7" s="57">
        <v>26.58</v>
      </c>
      <c r="BZ7" s="57">
        <v>29.3</v>
      </c>
      <c r="CA7" s="57">
        <v>32.97</v>
      </c>
      <c r="CB7" s="57">
        <v>42.5</v>
      </c>
      <c r="CC7" s="57">
        <v>42.19</v>
      </c>
      <c r="CD7" s="57">
        <v>44.55</v>
      </c>
      <c r="CE7" s="57">
        <v>47.36</v>
      </c>
      <c r="CF7" s="57">
        <v>49.94</v>
      </c>
      <c r="CG7" s="57">
        <v>18.600000000000001</v>
      </c>
      <c r="CH7" s="57">
        <v>34.94</v>
      </c>
      <c r="CI7" s="57">
        <v>37.07</v>
      </c>
      <c r="CJ7" s="57">
        <v>42.55</v>
      </c>
      <c r="CK7" s="57">
        <v>41.78</v>
      </c>
      <c r="CL7" s="57">
        <v>39.42</v>
      </c>
      <c r="CM7" s="57">
        <v>35.909999999999997</v>
      </c>
      <c r="CN7" s="57">
        <v>35.54</v>
      </c>
      <c r="CO7" s="57">
        <v>35.24</v>
      </c>
      <c r="CP7" s="57">
        <v>35.22</v>
      </c>
      <c r="CQ7" s="57">
        <v>34.92</v>
      </c>
      <c r="CR7" s="57">
        <v>55.21</v>
      </c>
      <c r="CS7" s="57">
        <v>61.12</v>
      </c>
      <c r="CT7" s="57">
        <v>62.7</v>
      </c>
      <c r="CU7" s="57">
        <v>65.22</v>
      </c>
      <c r="CV7" s="57">
        <v>65.22</v>
      </c>
      <c r="CW7" s="57">
        <v>65.22</v>
      </c>
      <c r="CX7" s="57">
        <v>52.54</v>
      </c>
      <c r="CY7" s="57">
        <v>50.81</v>
      </c>
      <c r="CZ7" s="57">
        <v>50.28</v>
      </c>
      <c r="DA7" s="57">
        <v>51.42</v>
      </c>
      <c r="DB7" s="57">
        <v>50.9</v>
      </c>
      <c r="DC7" s="57">
        <v>77.39</v>
      </c>
      <c r="DD7" s="57">
        <v>55.08</v>
      </c>
      <c r="DE7" s="57">
        <v>57.28</v>
      </c>
      <c r="DF7" s="57">
        <v>54.68</v>
      </c>
      <c r="DG7" s="57">
        <v>51.38</v>
      </c>
      <c r="DH7" s="57">
        <v>53.49</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190.92</v>
      </c>
      <c r="V11" s="65">
        <f>IF(U6="-",NA(),U6)</f>
        <v>230.12</v>
      </c>
      <c r="W11" s="65">
        <f>IF(V6="-",NA(),V6)</f>
        <v>225.79</v>
      </c>
      <c r="X11" s="65">
        <f>IF(W6="-",NA(),W6)</f>
        <v>201.24</v>
      </c>
      <c r="Y11" s="65">
        <f>IF(X6="-",NA(),X6)</f>
        <v>189.1</v>
      </c>
      <c r="AE11" s="64" t="s">
        <v>23</v>
      </c>
      <c r="AF11" s="65">
        <f>IF(AE6="-",NA(),AE6)</f>
        <v>0</v>
      </c>
      <c r="AG11" s="65">
        <f>IF(AF6="-",NA(),AF6)</f>
        <v>0</v>
      </c>
      <c r="AH11" s="65">
        <f>IF(AG6="-",NA(),AG6)</f>
        <v>0</v>
      </c>
      <c r="AI11" s="65">
        <f>IF(AH6="-",NA(),AH6)</f>
        <v>0</v>
      </c>
      <c r="AJ11" s="65">
        <f>IF(AI6="-",NA(),AI6)</f>
        <v>0</v>
      </c>
      <c r="AP11" s="64" t="s">
        <v>23</v>
      </c>
      <c r="AQ11" s="65">
        <f>IF(AP6="-",NA(),AP6)</f>
        <v>9935.9599999999991</v>
      </c>
      <c r="AR11" s="65">
        <f>IF(AQ6="-",NA(),AQ6)</f>
        <v>6507.05</v>
      </c>
      <c r="AS11" s="65">
        <f>IF(AR6="-",NA(),AR6)</f>
        <v>13476.32</v>
      </c>
      <c r="AT11" s="65">
        <f>IF(AS6="-",NA(),AS6)</f>
        <v>7010.37</v>
      </c>
      <c r="AU11" s="65">
        <f>IF(AT6="-",NA(),AT6)</f>
        <v>1516.28</v>
      </c>
      <c r="BA11" s="64" t="s">
        <v>23</v>
      </c>
      <c r="BB11" s="65">
        <f>IF(BA6="-",NA(),BA6)</f>
        <v>0</v>
      </c>
      <c r="BC11" s="65">
        <f>IF(BB6="-",NA(),BB6)</f>
        <v>0</v>
      </c>
      <c r="BD11" s="65">
        <f>IF(BC6="-",NA(),BC6)</f>
        <v>0</v>
      </c>
      <c r="BE11" s="65">
        <f>IF(BD6="-",NA(),BD6)</f>
        <v>0</v>
      </c>
      <c r="BF11" s="65">
        <f>IF(BE6="-",NA(),BE6)</f>
        <v>0</v>
      </c>
      <c r="BL11" s="64" t="s">
        <v>23</v>
      </c>
      <c r="BM11" s="65">
        <f>IF(BL6="-",NA(),BL6)</f>
        <v>191.47</v>
      </c>
      <c r="BN11" s="65">
        <f>IF(BM6="-",NA(),BM6)</f>
        <v>232.85</v>
      </c>
      <c r="BO11" s="65">
        <f>IF(BN6="-",NA(),BN6)</f>
        <v>230.29</v>
      </c>
      <c r="BP11" s="65">
        <f>IF(BO6="-",NA(),BO6)</f>
        <v>211.02</v>
      </c>
      <c r="BQ11" s="65">
        <f>IF(BP6="-",NA(),BP6)</f>
        <v>192.06</v>
      </c>
      <c r="BW11" s="64" t="s">
        <v>23</v>
      </c>
      <c r="BX11" s="65">
        <f>IF(BW6="-",NA(),BW6)</f>
        <v>34.96</v>
      </c>
      <c r="BY11" s="65">
        <f>IF(BX6="-",NA(),BX6)</f>
        <v>28.77</v>
      </c>
      <c r="BZ11" s="65">
        <f>IF(BY6="-",NA(),BY6)</f>
        <v>26.58</v>
      </c>
      <c r="CA11" s="65">
        <f>IF(BZ6="-",NA(),BZ6)</f>
        <v>29.3</v>
      </c>
      <c r="CB11" s="65">
        <f>IF(CA6="-",NA(),CA6)</f>
        <v>32.97</v>
      </c>
      <c r="CH11" s="64" t="s">
        <v>23</v>
      </c>
      <c r="CI11" s="65">
        <f>IF(CH6="-",NA(),CH6)</f>
        <v>34.94</v>
      </c>
      <c r="CJ11" s="65">
        <f>IF(CI6="-",NA(),CI6)</f>
        <v>37.07</v>
      </c>
      <c r="CK11" s="65">
        <f>IF(CJ6="-",NA(),CJ6)</f>
        <v>42.55</v>
      </c>
      <c r="CL11" s="65">
        <f>IF(CK6="-",NA(),CK6)</f>
        <v>41.78</v>
      </c>
      <c r="CM11" s="65">
        <f>IF(CL6="-",NA(),CL6)</f>
        <v>39.42</v>
      </c>
      <c r="CS11" s="64" t="s">
        <v>23</v>
      </c>
      <c r="CT11" s="65">
        <f>IF(CS6="-",NA(),CS6)</f>
        <v>61.12</v>
      </c>
      <c r="CU11" s="65">
        <f>IF(CT6="-",NA(),CT6)</f>
        <v>62.7</v>
      </c>
      <c r="CV11" s="65">
        <f>IF(CU6="-",NA(),CU6)</f>
        <v>65.22</v>
      </c>
      <c r="CW11" s="65">
        <f>IF(CV6="-",NA(),CV6)</f>
        <v>65.22</v>
      </c>
      <c r="CX11" s="65">
        <f>IF(CW6="-",NA(),CW6)</f>
        <v>65.22</v>
      </c>
      <c r="DD11" s="64" t="s">
        <v>23</v>
      </c>
      <c r="DE11" s="65">
        <f>IF(DD6="-",NA(),DD6)</f>
        <v>55.08</v>
      </c>
      <c r="DF11" s="65">
        <f>IF(DE6="-",NA(),DE6)</f>
        <v>57.28</v>
      </c>
      <c r="DG11" s="65">
        <f>IF(DF6="-",NA(),DF6)</f>
        <v>54.68</v>
      </c>
      <c r="DH11" s="65">
        <f>IF(DG6="-",NA(),DG6)</f>
        <v>51.38</v>
      </c>
      <c r="DI11" s="65">
        <f>IF(DH6="-",NA(),DH6)</f>
        <v>53.49</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芹澤 結花</cp:lastModifiedBy>
  <cp:lastPrinted>2021-02-07T23:57:51Z</cp:lastPrinted>
  <dcterms:created xsi:type="dcterms:W3CDTF">2020-12-04T03:42:25Z</dcterms:created>
  <dcterms:modified xsi:type="dcterms:W3CDTF">2021-02-08T00:05:58Z</dcterms:modified>
  <cp:category/>
</cp:coreProperties>
</file>