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財政課\LANHD026 退避\調査回答 ◆\Ｒ２ 調査回答\２．県（予算関係以外）\030129 【1_29（金）厳守】公営企業に係る「経営比較分析表」の公表に\04_県へ回答\"/>
    </mc:Choice>
  </mc:AlternateContent>
  <workbookProtection workbookAlgorithmName="SHA-512" workbookHashValue="cdsSmWafYyWliu/a9765TsqfhBVgbXgjMV9WzIswKAl/obxTaTMjA9R4VDWYd5k07YeEw6QWEcCnCkn0wne9GA==" workbookSaltValue="ZiTq4EGnWY5l/Bu/M9vt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<sst xmlns="http://schemas.openxmlformats.org/spreadsheetml/2006/main" count="236" uniqueCount="119">
  <si>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</si>
  <si>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</si>
  <si>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</si>
  <si>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</si>
  <si>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</si>
  <si>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</si>
  <si>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</si>
  <si>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</si>
  <si>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</si>
  <si>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</si>
  <si>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</si>
  <si>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</si>
  <si>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</si>
  <si>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</si>
  <si>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</si>
  <si>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</si>
  <si>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</si>
  <si>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</si>
  <si>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</si>
  <si>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</si>
  <si>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</si>
  <si>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</si>
  <si>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</si>
  <si>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</si>
  <si>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</si>
  <si>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</si>
  <si>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</si>
  <si>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</si>
  <si>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</si>
  <si>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</si>
  <si>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</si>
  <si>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</si>
  <si>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</si>
  <si>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</si>
  <si>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</si>
  <si>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</si>
  <si>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</si>
  <si>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</si>
  <si>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</si>
  <si>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</si>
  <si>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</si>
  <si>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</si>
  <si>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</si>
  <si>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</si>
  <si>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</si>
  <si>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</si>
  <si>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</si>
  <si>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</si>
  <si>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</si>
  <si>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</si>
  <si>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</si>
  <si>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</si>
  <si>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</si>
  <si>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</si>
  <si>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</si>
  <si>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</si>
  <si>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</si>
  <si>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</si>
  <si>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</si>
  <si>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</si>
  <si>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</si>
  <si>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</si>
  <si>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</si>
  <si>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</si>
  <si>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</si>
  <si>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</si>
  <si>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</si>
  <si>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</si>
  <si>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</si>
  <si>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</si>
  <si>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</si>
  <si>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</si>
  <si>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</si>
  <si>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</si>
  <si>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</si>
  <si>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</si>
  <si>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</si>
  <si>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</si>
  <si>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</si>
  <si>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</si>
  <si>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</si>
  <si>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</si>
  <si>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</si>
  <si>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</si>
  <si>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</si>
  <si>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</si>
  <si>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</si>
  <si>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</si>
  <si>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</si>
  <si>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</si>
  <si>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</si>
  <si>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</si>
  <si>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</si>
  <si>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</si>
  <si>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</si>
  <si>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</si>
  <si>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</si>
  <si>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</si>
  <si>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</si>
  <si>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</si>
  <si>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</si>
  <si>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</si>
  <si>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</si>
  <si>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</si>
  <si>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</si>
  <si>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</si>
  <si>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</si>
  <si>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</si>
  <si>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</si>
  <si>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</si>
  <si>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</si>
  <si>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</si>
  <si>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</si>
  <si>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</si>
  <si>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</si>
  <si>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</si>
  <si>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公共下水道の整備状況は、全体計画に対し整備率45％程度の整備段階です。昭和40年から管渠整備を開始、昭和60年より施設の供用開始したため、施設の老朽化が進み、更新・改築を含めた維持管理が必要となります。維持管理に係る多額の費用に対し、人口減少、節水器具の普及に伴い使用料収入は減少傾向にあり、経営環境は厳しくなることが予測されます。
　令和２年度より公営企業法が適用されました。市民サービスの安定的な提供を確保するため、運営体制や今後の投資のあり方、適正な使用料の見直し等の検討が必要となります。経営戦略策定により持続可能な下水道事業の経営安定化を目指します。</t>
    <rPh sb="1" eb="3">
      <t>トウシ</t>
    </rPh>
    <rPh sb="4" eb="6">
      <t>コウキョウ</t>
    </rPh>
    <rPh sb="6" eb="9">
      <t>ゲスイドウ</t>
    </rPh>
    <rPh sb="10" eb="12">
      <t>セイビ</t>
    </rPh>
    <rPh sb="12" eb="14">
      <t>ジョウキョウ</t>
    </rPh>
    <rPh sb="16" eb="18">
      <t>ゼンタイ</t>
    </rPh>
    <rPh sb="18" eb="20">
      <t>ケイカク</t>
    </rPh>
    <rPh sb="21" eb="22">
      <t>タイ</t>
    </rPh>
    <rPh sb="23" eb="25">
      <t>セイビ</t>
    </rPh>
    <rPh sb="25" eb="26">
      <t>リツ</t>
    </rPh>
    <rPh sb="29" eb="31">
      <t>テイド</t>
    </rPh>
    <rPh sb="32" eb="34">
      <t>セイビ</t>
    </rPh>
    <rPh sb="34" eb="36">
      <t>ダンカイ</t>
    </rPh>
    <rPh sb="39" eb="41">
      <t>ショウワ</t>
    </rPh>
    <rPh sb="43" eb="44">
      <t>ネン</t>
    </rPh>
    <rPh sb="46" eb="48">
      <t>カンキョ</t>
    </rPh>
    <rPh sb="48" eb="50">
      <t>セイビ</t>
    </rPh>
    <rPh sb="51" eb="53">
      <t>カイシ</t>
    </rPh>
    <rPh sb="54" eb="56">
      <t>ショウワ</t>
    </rPh>
    <rPh sb="58" eb="59">
      <t>ネン</t>
    </rPh>
    <rPh sb="61" eb="63">
      <t>シセツ</t>
    </rPh>
    <rPh sb="64" eb="66">
      <t>キョウヨウ</t>
    </rPh>
    <rPh sb="66" eb="68">
      <t>カイシ</t>
    </rPh>
    <rPh sb="73" eb="75">
      <t>シセツ</t>
    </rPh>
    <rPh sb="76" eb="79">
      <t>ロウキュウカ</t>
    </rPh>
    <rPh sb="80" eb="81">
      <t>スス</t>
    </rPh>
    <rPh sb="83" eb="85">
      <t>コウシン</t>
    </rPh>
    <rPh sb="86" eb="88">
      <t>カイチク</t>
    </rPh>
    <rPh sb="89" eb="90">
      <t>フク</t>
    </rPh>
    <rPh sb="92" eb="94">
      <t>イジ</t>
    </rPh>
    <rPh sb="94" eb="96">
      <t>カンリ</t>
    </rPh>
    <rPh sb="97" eb="99">
      <t>ヒツヨウ</t>
    </rPh>
    <rPh sb="105" eb="107">
      <t>イジ</t>
    </rPh>
    <rPh sb="107" eb="109">
      <t>カンリ</t>
    </rPh>
    <rPh sb="110" eb="111">
      <t>カカ</t>
    </rPh>
    <rPh sb="112" eb="114">
      <t>タガク</t>
    </rPh>
    <rPh sb="115" eb="117">
      <t>ヒヨウ</t>
    </rPh>
    <rPh sb="118" eb="119">
      <t>タイ</t>
    </rPh>
    <rPh sb="254" eb="256">
      <t>センリャク</t>
    </rPh>
    <phoneticPr fontId="4"/>
  </si>
  <si>
    <r>
      <t>③管路改善率については、管路長寿命化事業として老朽化した管渠の更新工事を行ております。下水道管の老朽化は年々進んでおります。今後は20年を超えるヒューム管を中心に管路調査、更新工事を行い、管路の延命を図ります。</t>
    </r>
    <r>
      <rPr>
        <sz val="11"/>
        <color rgb="FFFF0000"/>
        <rFont val="ＭＳ ゴシック"/>
        <family val="3"/>
        <charset val="128"/>
      </rPr>
      <t>今年度はマンホール蓋の改築を行い、管渠の修繕、更新は行っていないため、改善率は０％となっています。</t>
    </r>
    <rPh sb="1" eb="3">
      <t>カンロ</t>
    </rPh>
    <rPh sb="3" eb="5">
      <t>カイゼン</t>
    </rPh>
    <rPh sb="5" eb="6">
      <t>リツ</t>
    </rPh>
    <rPh sb="12" eb="14">
      <t>カンロ</t>
    </rPh>
    <rPh sb="14" eb="18">
      <t>チョウジュミョウカ</t>
    </rPh>
    <rPh sb="18" eb="20">
      <t>ジギョウ</t>
    </rPh>
    <rPh sb="23" eb="26">
      <t>ロウキュウカ</t>
    </rPh>
    <rPh sb="31" eb="33">
      <t>コウシン</t>
    </rPh>
    <rPh sb="33" eb="35">
      <t>コウジ</t>
    </rPh>
    <rPh sb="36" eb="37">
      <t>オコナ</t>
    </rPh>
    <rPh sb="43" eb="46">
      <t>ゲスイドウ</t>
    </rPh>
    <rPh sb="46" eb="47">
      <t>カン</t>
    </rPh>
    <rPh sb="48" eb="51">
      <t>ロウキュウカ</t>
    </rPh>
    <rPh sb="52" eb="54">
      <t>ネンネン</t>
    </rPh>
    <rPh sb="54" eb="55">
      <t>スス</t>
    </rPh>
    <rPh sb="62" eb="64">
      <t>コンゴ</t>
    </rPh>
    <rPh sb="67" eb="68">
      <t>ネン</t>
    </rPh>
    <rPh sb="69" eb="70">
      <t>コ</t>
    </rPh>
    <rPh sb="76" eb="77">
      <t>カン</t>
    </rPh>
    <rPh sb="78" eb="80">
      <t>チュウシン</t>
    </rPh>
    <rPh sb="81" eb="83">
      <t>カンロ</t>
    </rPh>
    <rPh sb="83" eb="85">
      <t>チョウサ</t>
    </rPh>
    <rPh sb="86" eb="88">
      <t>コウシン</t>
    </rPh>
    <rPh sb="88" eb="90">
      <t>コウジ</t>
    </rPh>
    <rPh sb="91" eb="92">
      <t>オコナ</t>
    </rPh>
    <rPh sb="94" eb="96">
      <t>カンロ</t>
    </rPh>
    <rPh sb="97" eb="99">
      <t>エンメイ</t>
    </rPh>
    <rPh sb="100" eb="101">
      <t>ハカ</t>
    </rPh>
    <rPh sb="105" eb="108">
      <t>コンネンド</t>
    </rPh>
    <rPh sb="114" eb="115">
      <t>フタ</t>
    </rPh>
    <rPh sb="116" eb="118">
      <t>カイチク</t>
    </rPh>
    <rPh sb="119" eb="120">
      <t>オコナ</t>
    </rPh>
    <rPh sb="122" eb="124">
      <t>カンキョ</t>
    </rPh>
    <rPh sb="125" eb="127">
      <t>シュウゼン</t>
    </rPh>
    <rPh sb="128" eb="130">
      <t>コウシン</t>
    </rPh>
    <rPh sb="131" eb="132">
      <t>オコナ</t>
    </rPh>
    <rPh sb="140" eb="142">
      <t>カイゼン</t>
    </rPh>
    <rPh sb="142" eb="143">
      <t>リツ</t>
    </rPh>
    <phoneticPr fontId="4"/>
  </si>
  <si>
    <r>
      <t>①企業債のピークは超えたものの償還金の割合は依然多く収支比率の改善は今後の課題です。令和元年度は打切り決算のため、使用料の一部が計上できていないため、前年に比べ減少していますが、未収計上分含めれば、前年と同水準で推移しています。
④企業債残高対事業規模比率は、前年とほぼ同水準となっていますが、類似団体平均値と同水準であり適正な経営が出来ています。
⑤打切り決算のため使用料が一部計上されていないため、経費回収率は減少。使用料で回収すべき経費を賄えていません。不足分について一般会計からの繰入金を充てています。今後は適正な使用料の検討が必要になります。
⑥H28に総務省より分流式下水道に要する経費の算定方法が見直され、汚水処理費が減少し、汚水処理原価が下がりました。施設管渠の老朽化に伴う維持管理費は増加が見込まれるため、効率的な修繕と使用料の適正化が課題となります。
⑦</t>
    </r>
    <r>
      <rPr>
        <sz val="11"/>
        <color rgb="FFFF0000"/>
        <rFont val="ＭＳ ゴシック"/>
        <family val="3"/>
        <charset val="128"/>
      </rPr>
      <t>令和元年度は台風の影響により不明水が一時的に増加したことにより、施設利用率が上昇しました。</t>
    </r>
    <r>
      <rPr>
        <sz val="11"/>
        <color theme="1"/>
        <rFont val="ＭＳ ゴシック"/>
        <family val="3"/>
        <charset val="128"/>
      </rPr>
      <t xml:space="preserve">
（当市は特定環境保全公共下水道と同一の施設で処理しているため、特定環境保全公共下水道の利用率を加えたものが施設利用率となります。）
⑧水洗化率は前年に比べ上昇していますが、類似団体に比べ大きく乖離があるので、接続促進を引き続き継続していきます。</t>
    </r>
    <rPh sb="1" eb="3">
      <t>キギョウ</t>
    </rPh>
    <rPh sb="3" eb="4">
      <t>サイ</t>
    </rPh>
    <rPh sb="9" eb="10">
      <t>コ</t>
    </rPh>
    <rPh sb="15" eb="17">
      <t>ショウカン</t>
    </rPh>
    <rPh sb="17" eb="18">
      <t>キン</t>
    </rPh>
    <rPh sb="19" eb="21">
      <t>ワリアイ</t>
    </rPh>
    <rPh sb="22" eb="24">
      <t>イゼン</t>
    </rPh>
    <rPh sb="24" eb="25">
      <t>オオ</t>
    </rPh>
    <rPh sb="26" eb="28">
      <t>シュウシ</t>
    </rPh>
    <rPh sb="28" eb="30">
      <t>ヒリツ</t>
    </rPh>
    <rPh sb="31" eb="33">
      <t>カイゼン</t>
    </rPh>
    <rPh sb="34" eb="36">
      <t>コンゴ</t>
    </rPh>
    <rPh sb="37" eb="39">
      <t>カダイ</t>
    </rPh>
    <rPh sb="42" eb="44">
      <t>レイワ</t>
    </rPh>
    <rPh sb="44" eb="46">
      <t>ガンネン</t>
    </rPh>
    <rPh sb="46" eb="47">
      <t>ド</t>
    </rPh>
    <rPh sb="48" eb="50">
      <t>ウチキ</t>
    </rPh>
    <rPh sb="51" eb="53">
      <t>ケッサン</t>
    </rPh>
    <rPh sb="57" eb="60">
      <t>シヨウリョウ</t>
    </rPh>
    <rPh sb="61" eb="63">
      <t>イチブ</t>
    </rPh>
    <rPh sb="64" eb="66">
      <t>ケイジョウ</t>
    </rPh>
    <rPh sb="75" eb="77">
      <t>ゼンネン</t>
    </rPh>
    <rPh sb="78" eb="79">
      <t>クラ</t>
    </rPh>
    <rPh sb="80" eb="82">
      <t>ゲンショウ</t>
    </rPh>
    <rPh sb="89" eb="91">
      <t>ミシュウ</t>
    </rPh>
    <rPh sb="91" eb="93">
      <t>ケイジョウ</t>
    </rPh>
    <rPh sb="93" eb="94">
      <t>ブン</t>
    </rPh>
    <rPh sb="94" eb="95">
      <t>フク</t>
    </rPh>
    <rPh sb="99" eb="101">
      <t>ゼンネン</t>
    </rPh>
    <rPh sb="102" eb="105">
      <t>ドウスイジュン</t>
    </rPh>
    <rPh sb="106" eb="108">
      <t>スイイ</t>
    </rPh>
    <rPh sb="116" eb="118">
      <t>キギョウ</t>
    </rPh>
    <rPh sb="118" eb="119">
      <t>サイ</t>
    </rPh>
    <rPh sb="119" eb="121">
      <t>ザンダカ</t>
    </rPh>
    <rPh sb="130" eb="132">
      <t>ゼンネン</t>
    </rPh>
    <rPh sb="135" eb="138">
      <t>ドウスイジュン</t>
    </rPh>
    <rPh sb="147" eb="149">
      <t>ルイジ</t>
    </rPh>
    <rPh sb="149" eb="151">
      <t>ダンタイ</t>
    </rPh>
    <rPh sb="151" eb="154">
      <t>ヘイキンチ</t>
    </rPh>
    <rPh sb="155" eb="158">
      <t>ドウスイジュン</t>
    </rPh>
    <rPh sb="161" eb="163">
      <t>テキセイ</t>
    </rPh>
    <rPh sb="164" eb="166">
      <t>ケイエイ</t>
    </rPh>
    <rPh sb="167" eb="169">
      <t>デキ</t>
    </rPh>
    <rPh sb="176" eb="178">
      <t>ウチキ</t>
    </rPh>
    <rPh sb="179" eb="181">
      <t>ケッサン</t>
    </rPh>
    <rPh sb="184" eb="187">
      <t>シヨウリョウ</t>
    </rPh>
    <rPh sb="188" eb="190">
      <t>イチブ</t>
    </rPh>
    <rPh sb="190" eb="192">
      <t>ケイジョウ</t>
    </rPh>
    <rPh sb="201" eb="203">
      <t>ケイヒ</t>
    </rPh>
    <rPh sb="203" eb="205">
      <t>カイシュウ</t>
    </rPh>
    <rPh sb="205" eb="206">
      <t>リツ</t>
    </rPh>
    <rPh sb="207" eb="209">
      <t>ゲンショウ</t>
    </rPh>
    <rPh sb="210" eb="213">
      <t>シヨウリョウ</t>
    </rPh>
    <rPh sb="214" eb="216">
      <t>カイシュウ</t>
    </rPh>
    <rPh sb="219" eb="221">
      <t>ケイヒ</t>
    </rPh>
    <rPh sb="222" eb="223">
      <t>マカナ</t>
    </rPh>
    <rPh sb="230" eb="233">
      <t>フソクブン</t>
    </rPh>
    <rPh sb="237" eb="239">
      <t>イッパン</t>
    </rPh>
    <rPh sb="239" eb="241">
      <t>カイケイ</t>
    </rPh>
    <rPh sb="244" eb="246">
      <t>クリイレ</t>
    </rPh>
    <rPh sb="246" eb="247">
      <t>キン</t>
    </rPh>
    <rPh sb="248" eb="249">
      <t>ア</t>
    </rPh>
    <rPh sb="255" eb="257">
      <t>コンゴ</t>
    </rPh>
    <rPh sb="258" eb="260">
      <t>テキセイ</t>
    </rPh>
    <rPh sb="261" eb="264">
      <t>シヨウリョウ</t>
    </rPh>
    <rPh sb="265" eb="267">
      <t>ケントウ</t>
    </rPh>
    <rPh sb="268" eb="270">
      <t>ヒツヨウ</t>
    </rPh>
    <rPh sb="282" eb="285">
      <t>ソウムショウ</t>
    </rPh>
    <rPh sb="287" eb="289">
      <t>ブンリュウ</t>
    </rPh>
    <rPh sb="289" eb="290">
      <t>シキ</t>
    </rPh>
    <rPh sb="290" eb="293">
      <t>ゲスイドウ</t>
    </rPh>
    <rPh sb="294" eb="295">
      <t>ヨウ</t>
    </rPh>
    <rPh sb="297" eb="299">
      <t>ケイヒ</t>
    </rPh>
    <rPh sb="300" eb="302">
      <t>サンテイ</t>
    </rPh>
    <rPh sb="302" eb="304">
      <t>ホウホウ</t>
    </rPh>
    <rPh sb="305" eb="307">
      <t>ミナオ</t>
    </rPh>
    <rPh sb="310" eb="314">
      <t>オスイショリ</t>
    </rPh>
    <rPh sb="320" eb="322">
      <t>オスイ</t>
    </rPh>
    <rPh sb="322" eb="324">
      <t>ショリ</t>
    </rPh>
    <rPh sb="324" eb="326">
      <t>ゲンカ</t>
    </rPh>
    <rPh sb="327" eb="328">
      <t>サ</t>
    </rPh>
    <rPh sb="334" eb="336">
      <t>シセツ</t>
    </rPh>
    <rPh sb="336" eb="338">
      <t>カンキョ</t>
    </rPh>
    <rPh sb="339" eb="341">
      <t>ロウキュウ</t>
    </rPh>
    <rPh sb="341" eb="342">
      <t>カ</t>
    </rPh>
    <rPh sb="343" eb="344">
      <t>トモナ</t>
    </rPh>
    <rPh sb="345" eb="347">
      <t>イジ</t>
    </rPh>
    <rPh sb="347" eb="350">
      <t>カンリヒ</t>
    </rPh>
    <rPh sb="351" eb="353">
      <t>ゾウカ</t>
    </rPh>
    <rPh sb="354" eb="356">
      <t>ミコ</t>
    </rPh>
    <rPh sb="362" eb="365">
      <t>コウリツテキ</t>
    </rPh>
    <rPh sb="366" eb="368">
      <t>シュウゼン</t>
    </rPh>
    <rPh sb="369" eb="372">
      <t>シヨウリョウ</t>
    </rPh>
    <rPh sb="373" eb="376">
      <t>テキセイカ</t>
    </rPh>
    <rPh sb="377" eb="379">
      <t>カダイ</t>
    </rPh>
    <rPh sb="387" eb="389">
      <t>レイワ</t>
    </rPh>
    <rPh sb="389" eb="391">
      <t>ガンネン</t>
    </rPh>
    <rPh sb="391" eb="392">
      <t>ド</t>
    </rPh>
    <rPh sb="393" eb="395">
      <t>タイフウ</t>
    </rPh>
    <rPh sb="396" eb="398">
      <t>エイキョウ</t>
    </rPh>
    <rPh sb="409" eb="411">
      <t>ゾウカ</t>
    </rPh>
    <rPh sb="419" eb="421">
      <t>シセツ</t>
    </rPh>
    <rPh sb="421" eb="424">
      <t>リヨウリツ</t>
    </rPh>
    <rPh sb="425" eb="427">
      <t>ジョウショウ</t>
    </rPh>
    <rPh sb="500" eb="504">
      <t>スイセンカリツ</t>
    </rPh>
    <rPh sb="505" eb="507">
      <t>ゼンネン</t>
    </rPh>
    <rPh sb="508" eb="509">
      <t>クラ</t>
    </rPh>
    <rPh sb="510" eb="512">
      <t>ジョウショウ</t>
    </rPh>
    <rPh sb="519" eb="521">
      <t>ルイジ</t>
    </rPh>
    <rPh sb="521" eb="523">
      <t>ダンタイ</t>
    </rPh>
    <rPh sb="524" eb="525">
      <t>クラ</t>
    </rPh>
    <rPh sb="526" eb="527">
      <t>オオ</t>
    </rPh>
    <rPh sb="529" eb="531">
      <t>カイリ</t>
    </rPh>
    <rPh sb="537" eb="539">
      <t>セツゾク</t>
    </rPh>
    <rPh sb="539" eb="541">
      <t>ソクシン</t>
    </rPh>
    <rPh sb="542" eb="543">
      <t>ヒ</t>
    </rPh>
    <rPh sb="544" eb="545">
      <t>ツヅ</t>
    </rPh>
    <rPh sb="546" eb="548">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</si>
</sst>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0.11</c:v>
                </c:pt>
                <c:pt idx="2">
                  <c:v>1.22</c:v>
                </c:pt>
                <c:pt idx="3">
                  <c:v>0.64</c:v>
                </c:pt>
                <c:pt idx="4" formatCode="#,##0.00;&quot;△&quot;#,##0.00">
                  <c:v>0</c:v>
                </c:pt>
              </c:numCache>
            </c:numRef>
          </c:val>
          <c:extLst>
            <c:ext xmlns:c16="http://schemas.microsoft.com/office/drawing/2014/chart" uri="{C3380CC4-5D6E-409C-BE32-E72D297353CC}">
              <c16:uniqueId val="{00000000-E59D-4FB8-935A-1385A109AE8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E59D-4FB8-935A-1385A109AE8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60.57</c:v>
                </c:pt>
                <c:pt idx="1">
                  <c:v>58.09</c:v>
                </c:pt>
                <c:pt idx="2">
                  <c:v>57.84</c:v>
                </c:pt>
                <c:pt idx="3">
                  <c:v>57.35</c:v>
                </c:pt>
                <c:pt idx="4">
                  <c:v>63.45</c:v>
                </c:pt>
              </c:numCache>
            </c:numRef>
          </c:val>
          <c:extLst>
            <c:ext xmlns:c16="http://schemas.microsoft.com/office/drawing/2014/chart" uri="{C3380CC4-5D6E-409C-BE32-E72D297353CC}">
              <c16:uniqueId val="{00000000-5733-4FB5-ADBE-57F0312BDA1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5733-4FB5-ADBE-57F0312BDA1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92.34</c:v>
                </c:pt>
                <c:pt idx="1">
                  <c:v>91.74</c:v>
                </c:pt>
                <c:pt idx="2">
                  <c:v>91.22</c:v>
                </c:pt>
                <c:pt idx="3">
                  <c:v>91.35</c:v>
                </c:pt>
                <c:pt idx="4">
                  <c:v>91.5</c:v>
                </c:pt>
              </c:numCache>
            </c:numRef>
          </c:val>
          <c:extLst>
            <c:ext xmlns:c16="http://schemas.microsoft.com/office/drawing/2014/chart" uri="{C3380CC4-5D6E-409C-BE32-E72D297353CC}">
              <c16:uniqueId val="{00000000-F63B-45BE-9EC1-2605186BF2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F63B-45BE-9EC1-2605186BF2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46.96</c:v>
                </c:pt>
                <c:pt idx="1">
                  <c:v>47.28</c:v>
                </c:pt>
                <c:pt idx="2">
                  <c:v>44.42</c:v>
                </c:pt>
                <c:pt idx="3">
                  <c:v>44.96</c:v>
                </c:pt>
                <c:pt idx="4">
                  <c:v>42.63</c:v>
                </c:pt>
              </c:numCache>
            </c:numRef>
          </c:val>
          <c:extLst>
            <c:ext xmlns:c16="http://schemas.microsoft.com/office/drawing/2014/chart" uri="{C3380CC4-5D6E-409C-BE32-E72D297353CC}">
              <c16:uniqueId val="{00000000-1857-4640-B577-FBFB3B2B50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7-4640-B577-FBFB3B2B50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74-4BF7-940F-38463E07E2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4-4BF7-940F-38463E07E2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9-40A5-8D49-77B60A8C87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9-40A5-8D49-77B60A8C87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E9-4F63-BF25-ABF918C556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E9-4F63-BF25-ABF918C556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32-43C8-9879-13A9DFDFF7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32-43C8-9879-13A9DFDFF7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1325.22</c:v>
                </c:pt>
                <c:pt idx="1">
                  <c:v>1327.7</c:v>
                </c:pt>
                <c:pt idx="2">
                  <c:v>700.35</c:v>
                </c:pt>
                <c:pt idx="3">
                  <c:v>590.70000000000005</c:v>
                </c:pt>
                <c:pt idx="4">
                  <c:v>632.46</c:v>
                </c:pt>
              </c:numCache>
            </c:numRef>
          </c:val>
          <c:extLst>
            <c:ext xmlns:c16="http://schemas.microsoft.com/office/drawing/2014/chart" uri="{C3380CC4-5D6E-409C-BE32-E72D297353CC}">
              <c16:uniqueId val="{00000000-C5E3-4B6C-BE28-C0B9575EDB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C5E3-4B6C-BE28-C0B9575EDB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45.55</c:v>
                </c:pt>
                <c:pt idx="1">
                  <c:v>85.2</c:v>
                </c:pt>
                <c:pt idx="2">
                  <c:v>85.32</c:v>
                </c:pt>
                <c:pt idx="3">
                  <c:v>85.36</c:v>
                </c:pt>
                <c:pt idx="4">
                  <c:v>77.75</c:v>
                </c:pt>
              </c:numCache>
            </c:numRef>
          </c:val>
          <c:extLst>
            <c:ext xmlns:c16="http://schemas.microsoft.com/office/drawing/2014/chart" uri="{C3380CC4-5D6E-409C-BE32-E72D297353CC}">
              <c16:uniqueId val="{00000000-D25D-4CDE-A8CE-F5D1BC343F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D25D-4CDE-A8CE-F5D1BC343F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280.12</c:v>
                </c:pt>
                <c:pt idx="1">
                  <c:v>150</c:v>
                </c:pt>
                <c:pt idx="2">
                  <c:v>150</c:v>
                </c:pt>
                <c:pt idx="3">
                  <c:v>150</c:v>
                </c:pt>
                <c:pt idx="4">
                  <c:v>150</c:v>
                </c:pt>
              </c:numCache>
            </c:numRef>
          </c:val>
          <c:extLst>
            <c:ext xmlns:c16="http://schemas.microsoft.com/office/drawing/2014/chart" uri="{C3380CC4-5D6E-409C-BE32-E72D297353CC}">
              <c16:uniqueId val="{00000000-E90A-4B54-B3F7-736FD966C0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E90A-4B54-B3F7-736FD966C0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藤枝市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144662</v>
      </c>
      <c r="AM8" s="69"/>
      <c r="AN8" s="69"/>
      <c r="AO8" s="69"/>
      <c r="AP8" s="69"/>
      <c r="AQ8" s="69"/>
      <c r="AR8" s="69"/>
      <c r="AS8" s="69"/>
      <c r="AT8" s="68">
        <f>データ!T6</f>
        <v>194.06</v>
      </c>
      <c r="AU8" s="68"/>
      <c r="AV8" s="68"/>
      <c r="AW8" s="68"/>
      <c r="AX8" s="68"/>
      <c r="AY8" s="68"/>
      <c r="AZ8" s="68"/>
      <c r="BA8" s="68"/>
      <c r="BB8" s="68">
        <f>データ!U6</f>
        <v>745.45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42.01</v>
      </c>
      <c r="Q10" s="68"/>
      <c r="R10" s="68"/>
      <c r="S10" s="68"/>
      <c r="T10" s="68"/>
      <c r="U10" s="68"/>
      <c r="V10" s="68"/>
      <c r="W10" s="68">
        <f>データ!Q6</f>
        <v>84.75</v>
      </c>
      <c r="X10" s="68"/>
      <c r="Y10" s="68"/>
      <c r="Z10" s="68"/>
      <c r="AA10" s="68"/>
      <c r="AB10" s="68"/>
      <c r="AC10" s="68"/>
      <c r="AD10" s="69">
        <f>データ!R6</f>
        <v>2310</v>
      </c>
      <c r="AE10" s="69"/>
      <c r="AF10" s="69"/>
      <c r="AG10" s="69"/>
      <c r="AH10" s="69"/>
      <c r="AI10" s="69"/>
      <c r="AJ10" s="69"/>
      <c r="AK10" s="2"/>
      <c r="AL10" s="69">
        <f>データ!V6</f>
        <v>60595</v>
      </c>
      <c r="AM10" s="69"/>
      <c r="AN10" s="69"/>
      <c r="AO10" s="69"/>
      <c r="AP10" s="69"/>
      <c r="AQ10" s="69"/>
      <c r="AR10" s="69"/>
      <c r="AS10" s="69"/>
      <c r="AT10" s="68">
        <f>データ!W6</f>
        <v>10.17</v>
      </c>
      <c r="AU10" s="68"/>
      <c r="AV10" s="68"/>
      <c r="AW10" s="68"/>
      <c r="AX10" s="68"/>
      <c r="AY10" s="68"/>
      <c r="AZ10" s="68"/>
      <c r="BA10" s="68"/>
      <c r="BB10" s="68">
        <f>データ!X6</f>
        <v>5958.21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D/tUZK+XYIe5tncQKIe2HsahCal9viIb1sxpsWD6QHnERwVjGcuh1mOseZG4Hz9UMzgoF32RZeGWPScVqkqaaQ==" saltValue="p2itwHaFNw3ktOoxKdQz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222143</v>
      </c>
      <c r="D6" s="33">
        <f t="shared" si="3"/>
        <v>47</v>
      </c>
      <c r="E6" s="33">
        <f t="shared" si="3"/>
        <v>17</v>
      </c>
      <c r="F6" s="33">
        <f t="shared" si="3"/>
        <v>1</v>
      </c>
      <c r="G6" s="33">
        <f t="shared" si="3"/>
        <v>0</v>
      </c>
      <c r="H6" s="33" t="str">
        <f t="shared" si="3"/>
        <v>静岡県　藤枝市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42.01</v>
      </c>
      <c r="Q6" s="34">
        <f t="shared" si="3"/>
        <v>84.75</v>
      </c>
      <c r="R6" s="34">
        <f t="shared" si="3"/>
        <v>2310</v>
      </c>
      <c r="S6" s="34">
        <f t="shared" si="3"/>
        <v>144662</v>
      </c>
      <c r="T6" s="34">
        <f t="shared" si="3"/>
        <v>194.06</v>
      </c>
      <c r="U6" s="34">
        <f t="shared" si="3"/>
        <v>745.45</v>
      </c>
      <c r="V6" s="34">
        <f t="shared" si="3"/>
        <v>60595</v>
      </c>
      <c r="W6" s="34">
        <f t="shared" si="3"/>
        <v>10.17</v>
      </c>
      <c r="X6" s="34">
        <f t="shared" si="3"/>
        <v>5958.21</v>
      </c>
      <c r="Y6" s="35">
        <f>IF(Y7="",NA(),Y7)</f>
        <v>46.96</v>
      </c>
      <c r="Z6" s="35">
        <f t="shared" ref="Z6:AH6" si="4">IF(Z7="",NA(),Z7)</f>
        <v>47.28</v>
      </c>
      <c r="AA6" s="35">
        <f t="shared" si="4"/>
        <v>44.42</v>
      </c>
      <c r="AB6" s="35">
        <f t="shared" si="4"/>
        <v>44.96</v>
      </c>
      <c r="AC6" s="35">
        <f t="shared" si="4"/>
        <v>42.63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1325.22</v>
      </c>
      <c r="BG6" s="35">
        <f t="shared" ref="BG6:BO6" si="7">IF(BG7="",NA(),BG7)</f>
        <v>1327.7</v>
      </c>
      <c r="BH6" s="35">
        <f t="shared" si="7"/>
        <v>700.35</v>
      </c>
      <c r="BI6" s="35">
        <f t="shared" si="7"/>
        <v>590.70000000000005</v>
      </c>
      <c r="BJ6" s="35">
        <f t="shared" si="7"/>
        <v>632.46</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45.55</v>
      </c>
      <c r="BR6" s="35">
        <f t="shared" ref="BR6:BZ6" si="8">IF(BR7="",NA(),BR7)</f>
        <v>85.2</v>
      </c>
      <c r="BS6" s="35">
        <f t="shared" si="8"/>
        <v>85.32</v>
      </c>
      <c r="BT6" s="35">
        <f t="shared" si="8"/>
        <v>85.36</v>
      </c>
      <c r="BU6" s="35">
        <f t="shared" si="8"/>
        <v>77.75</v>
      </c>
      <c r="BV6" s="35">
        <f t="shared" si="8"/>
        <v>86.2</v>
      </c>
      <c r="BW6" s="35">
        <f t="shared" si="8"/>
        <v>89.74</v>
      </c>
      <c r="BX6" s="35">
        <f t="shared" si="8"/>
        <v>88.37</v>
      </c>
      <c r="BY6" s="35">
        <f t="shared" si="8"/>
        <v>89.41</v>
      </c>
      <c r="BZ6" s="35">
        <f t="shared" si="8"/>
        <v>88.05</v>
      </c>
      <c r="CA6" s="34" t="str">
        <f>IF(CA7="","",IF(CA7="-","【-】","【"&amp;SUBSTITUTE(TEXT(CA7,"#,##0.00"),"-","△")&amp;"】"))</f>
        <v>【100.34】</v>
      </c>
      <c r="CB6" s="35">
        <f>IF(CB7="",NA(),CB7)</f>
        <v>280.12</v>
      </c>
      <c r="CC6" s="35">
        <f t="shared" ref="CC6:CK6" si="9">IF(CC7="",NA(),CC7)</f>
        <v>150</v>
      </c>
      <c r="CD6" s="35">
        <f t="shared" si="9"/>
        <v>150</v>
      </c>
      <c r="CE6" s="35">
        <f t="shared" si="9"/>
        <v>150</v>
      </c>
      <c r="CF6" s="35">
        <f t="shared" si="9"/>
        <v>150</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60.57</v>
      </c>
      <c r="CN6" s="35">
        <f t="shared" ref="CN6:CV6" si="10">IF(CN7="",NA(),CN7)</f>
        <v>58.09</v>
      </c>
      <c r="CO6" s="35">
        <f t="shared" si="10"/>
        <v>57.84</v>
      </c>
      <c r="CP6" s="35">
        <f t="shared" si="10"/>
        <v>57.35</v>
      </c>
      <c r="CQ6" s="35">
        <f t="shared" si="10"/>
        <v>63.45</v>
      </c>
      <c r="CR6" s="35">
        <f t="shared" si="10"/>
        <v>62.64</v>
      </c>
      <c r="CS6" s="35">
        <f t="shared" si="10"/>
        <v>58.12</v>
      </c>
      <c r="CT6" s="35">
        <f t="shared" si="10"/>
        <v>58.83</v>
      </c>
      <c r="CU6" s="35">
        <f t="shared" si="10"/>
        <v>56.51</v>
      </c>
      <c r="CV6" s="35">
        <f t="shared" si="10"/>
        <v>57.04</v>
      </c>
      <c r="CW6" s="34" t="str">
        <f>IF(CW7="","",IF(CW7="-","【-】","【"&amp;SUBSTITUTE(TEXT(CW7,"#,##0.00"),"-","△")&amp;"】"))</f>
        <v>【59.64】</v>
      </c>
      <c r="CX6" s="35">
        <f>IF(CX7="",NA(),CX7)</f>
        <v>92.34</v>
      </c>
      <c r="CY6" s="35">
        <f t="shared" ref="CY6:DG6" si="11">IF(CY7="",NA(),CY7)</f>
        <v>91.74</v>
      </c>
      <c r="CZ6" s="35">
        <f t="shared" si="11"/>
        <v>91.22</v>
      </c>
      <c r="DA6" s="35">
        <f t="shared" si="11"/>
        <v>91.35</v>
      </c>
      <c r="DB6" s="35">
        <f t="shared" si="11"/>
        <v>91.5</v>
      </c>
      <c r="DC6" s="35">
        <f t="shared" si="11"/>
        <v>92.98</v>
      </c>
      <c r="DD6" s="35">
        <f t="shared" si="11"/>
        <v>93.07</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0.11</v>
      </c>
      <c r="EG6" s="35">
        <f t="shared" si="14"/>
        <v>1.22</v>
      </c>
      <c r="EH6" s="35">
        <f t="shared" si="14"/>
        <v>0.64</v>
      </c>
      <c r="EI6" s="34">
        <f t="shared" si="14"/>
        <v>0</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5" s="36" customFormat="1" x14ac:dyDescent="0.15">
      <c r="A7" s="28"/>
      <c r="B7" s="37">
        <v>2019</v>
      </c>
      <c r="C7" s="37">
        <v>222143</v>
      </c>
      <c r="D7" s="37">
        <v>47</v>
      </c>
      <c r="E7" s="37">
        <v>17</v>
      </c>
      <c r="F7" s="37">
        <v>1</v>
      </c>
      <c r="G7" s="37">
        <v>0</v>
      </c>
      <c r="H7" s="37" t="s">
        <v>98</v>
      </c>
      <c r="I7" s="37" t="s">
        <v>99</v>
      </c>
      <c r="J7" s="37" t="s">
        <v>100</v>
      </c>
      <c r="K7" s="37" t="s">
        <v>101</v>
      </c>
      <c r="L7" s="37" t="s">
        <v>102</v>
      </c>
      <c r="M7" s="37" t="s">
        <v>103</v>
      </c>
      <c r="N7" s="38" t="s">
        <v>104</v>
      </c>
      <c r="O7" s="38" t="s">
        <v>105</v>
      </c>
      <c r="P7" s="38">
        <v>42.01</v>
      </c>
      <c r="Q7" s="38">
        <v>84.75</v>
      </c>
      <c r="R7" s="38">
        <v>2310</v>
      </c>
      <c r="S7" s="38">
        <v>144662</v>
      </c>
      <c r="T7" s="38">
        <v>194.06</v>
      </c>
      <c r="U7" s="38">
        <v>745.45</v>
      </c>
      <c r="V7" s="38">
        <v>60595</v>
      </c>
      <c r="W7" s="38">
        <v>10.17</v>
      </c>
      <c r="X7" s="38">
        <v>5958.21</v>
      </c>
      <c r="Y7" s="38">
        <v>46.96</v>
      </c>
      <c r="Z7" s="38">
        <v>47.28</v>
      </c>
      <c r="AA7" s="38">
        <v>44.42</v>
      </c>
      <c r="AB7" s="38">
        <v>44.96</v>
      </c>
      <c r="AC7" s="38">
        <v>42.63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1325.22</v>
      </c>
      <c r="BG7" s="38">
        <v>1327.7</v>
      </c>
      <c r="BH7" s="38">
        <v>700.35</v>
      </c>
      <c r="BI7" s="38">
        <v>590.70000000000005</v>
      </c>
      <c r="BJ7" s="38">
        <v>632.46</v>
      </c>
      <c r="BK7" s="38">
        <v>664.04</v>
      </c>
      <c r="BL7" s="38">
        <v>625.12</v>
      </c>
      <c r="BM7" s="38">
        <v>610.16999999999996</v>
      </c>
      <c r="BN7" s="38">
        <v>605.9</v>
      </c>
      <c r="BO7" s="38">
        <v>653.69000000000005</v>
      </c>
      <c r="BP7" s="38">
        <v>682.51</v>
      </c>
      <c r="BQ7" s="38">
        <v>45.55</v>
      </c>
      <c r="BR7" s="38">
        <v>85.2</v>
      </c>
      <c r="BS7" s="38">
        <v>85.32</v>
      </c>
      <c r="BT7" s="38">
        <v>85.36</v>
      </c>
      <c r="BU7" s="38">
        <v>77.75</v>
      </c>
      <c r="BV7" s="38">
        <v>86.2</v>
      </c>
      <c r="BW7" s="38">
        <v>89.74</v>
      </c>
      <c r="BX7" s="38">
        <v>88.37</v>
      </c>
      <c r="BY7" s="38">
        <v>89.41</v>
      </c>
      <c r="BZ7" s="38">
        <v>88.05</v>
      </c>
      <c r="CA7" s="38">
        <v>100.34</v>
      </c>
      <c r="CB7" s="38">
        <v>280.12</v>
      </c>
      <c r="CC7" s="38">
        <v>150</v>
      </c>
      <c r="CD7" s="38">
        <v>150</v>
      </c>
      <c r="CE7" s="38">
        <v>150</v>
      </c>
      <c r="CF7" s="38">
        <v>150</v>
      </c>
      <c r="CG7" s="38">
        <v>146.47999999999999</v>
      </c>
      <c r="CH7" s="38">
        <v>141.24</v>
      </c>
      <c r="CI7" s="38">
        <v>143.05000000000001</v>
      </c>
      <c r="CJ7" s="38">
        <v>142.05000000000001</v>
      </c>
      <c r="CK7" s="38">
        <v>141.15</v>
      </c>
      <c r="CL7" s="38">
        <v>136.15</v>
      </c>
      <c r="CM7" s="38">
        <v>60.57</v>
      </c>
      <c r="CN7" s="38">
        <v>58.09</v>
      </c>
      <c r="CO7" s="38">
        <v>57.84</v>
      </c>
      <c r="CP7" s="38">
        <v>57.35</v>
      </c>
      <c r="CQ7" s="38">
        <v>63.45</v>
      </c>
      <c r="CR7" s="38">
        <v>62.64</v>
      </c>
      <c r="CS7" s="38">
        <v>58.12</v>
      </c>
      <c r="CT7" s="38">
        <v>58.83</v>
      </c>
      <c r="CU7" s="38">
        <v>56.51</v>
      </c>
      <c r="CV7" s="38">
        <v>57.04</v>
      </c>
      <c r="CW7" s="38">
        <v>59.64</v>
      </c>
      <c r="CX7" s="38">
        <v>92.34</v>
      </c>
      <c r="CY7" s="38">
        <v>91.74</v>
      </c>
      <c r="CZ7" s="38">
        <v>91.22</v>
      </c>
      <c r="DA7" s="38">
        <v>91.35</v>
      </c>
      <c r="DB7" s="38">
        <v>91.5</v>
      </c>
      <c r="DC7" s="38">
        <v>92.98</v>
      </c>
      <c r="DD7" s="38">
        <v>93.07</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0.11</v>
      </c>
      <c r="EG7" s="38">
        <v>1.22</v>
      </c>
      <c r="EH7" s="38">
        <v>0.64</v>
      </c>
      <c r="EI7" s="38">
        <v>0</v>
      </c>
      <c r="EJ7" s="38">
        <v>7.0000000000000007E-2</v>
      </c>
      <c r="EK7" s="38">
        <v>0.1</v>
      </c>
      <c r="EL7" s="38">
        <v>0.14000000000000001</v>
      </c>
      <c r="EM7" s="38">
        <v>0.13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2021-01-26T02:26:25Z</cp:lastPrinted>
  <dcterms:created xsi:type="dcterms:W3CDTF">2020-12-04T02:47:07Z</dcterms:created>
  <dcterms:modified xsi:type="dcterms:W3CDTF">2021-01-28T05:58:55Z</dcterms:modified>
  <cp:category/>
</cp:coreProperties>
</file>