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下水道課\"/>
    </mc:Choice>
  </mc:AlternateContent>
  <xr:revisionPtr revIDLastSave="0" documentId="8_{5F1464A2-D64E-456B-88D2-655048EED5E1}" xr6:coauthVersionLast="46" xr6:coauthVersionMax="46" xr10:uidLastSave="{00000000-0000-0000-0000-000000000000}"/>
  <workbookProtection workbookAlgorithmName="SHA-512" workbookHashValue="P7whRJ/0RYjl3hrN/PD2lQnc4WmU8XPx5meNHgH54O4ycy3zlAjljAvaVajDNUCmtdlF4JO34NLBivQt6k9Xpg==" workbookSaltValue="kgoTRXfAHt7IxV18zNMcs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<sst xmlns="http://schemas.openxmlformats.org/spreadsheetml/2006/main" count="236" uniqueCount="121">
  <si>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</si>
  <si>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</si>
  <si>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</si>
  <si>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</si>
  <si>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</si>
  <si>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</si>
  <si>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</si>
  <si>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</si>
  <si>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</si>
  <si>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</si>
  <si>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</si>
  <si>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</si>
  <si>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</si>
  <si>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</si>
  <si>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</si>
  <si>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</si>
  <si>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</si>
  <si>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</si>
  <si>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</si>
  <si>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</si>
  <si>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</si>
  <si>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</si>
  <si>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</si>
  <si>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</si>
  <si>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</si>
  <si>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</si>
  <si>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</si>
  <si>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</si>
  <si>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</si>
  <si>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</si>
  <si>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</si>
  <si>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</si>
  <si>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</si>
  <si>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</si>
  <si>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</si>
  <si>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</si>
  <si>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</si>
  <si>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</si>
  <si>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</si>
  <si>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</si>
  <si>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</si>
  <si>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</si>
  <si>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</si>
  <si>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</si>
  <si>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</si>
  <si>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</si>
  <si>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</si>
  <si>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</si>
  <si>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</si>
  <si>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</si>
  <si>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</si>
  <si>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</si>
  <si>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</si>
  <si>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</si>
  <si>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</si>
  <si>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</si>
  <si>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</si>
  <si>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</si>
  <si>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</si>
  <si>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</si>
  <si>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</si>
  <si>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</si>
  <si>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</si>
  <si>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</si>
  <si>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</si>
  <si>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</si>
  <si>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</si>
  <si>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</si>
  <si>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</si>
  <si>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</si>
  <si>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</si>
  <si>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</si>
  <si>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</si>
  <si>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</si>
  <si>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</si>
  <si>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</si>
  <si>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</si>
  <si>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</si>
  <si>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</si>
  <si>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</si>
  <si>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</si>
  <si>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</si>
  <si>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</si>
  <si>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</si>
  <si>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</si>
  <si>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</si>
  <si>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</si>
  <si>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</si>
  <si>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</si>
  <si>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</si>
  <si>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</si>
  <si>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</si>
  <si>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</si>
  <si>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</si>
  <si>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</si>
  <si>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</si>
  <si>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</si>
  <si>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</si>
  <si>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</si>
  <si>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</si>
  <si>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</si>
  <si>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</si>
  <si>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</si>
  <si>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</si>
  <si>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</si>
  <si>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</si>
  <si>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</si>
  <si>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</si>
  <si>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</si>
  <si>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</si>
  <si>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</si>
  <si>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</si>
  <si>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</si>
  <si>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</si>
  <si>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</si>
  <si>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</si>
  <si>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</si>
  <si>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</si>
  <si>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・区域内人口密度が低く規模のﾒﾘｯﾄが活かしにくいなかでも使用料水準の検討と費用削減に取り組み、さらには近接な他施設との統合も視野に入れ、より効率的な運営を目指していきます。</t>
  </si>
  <si>
    <r>
      <t xml:space="preserve">①収益的収支比率は、80％程度で推移しており、より一層の使用料収入の確保及び経費削減に取り組んでいく必要があります。
④企業債残高対事業規模比率については、類似団体平均より借金の比率が低く、債務返済を着実に行い軽減に取り組んでいます。
⑤経費回収率は現在100％に達していません。使用料収入は年ベースで増加傾向にあるため、今後も汚水処理費等の経費削減及び使用料収入の確保により、経費回収率の向上に取り組んでいきます。現在、使用料収入で賄えていない汚水処理費（処理場等の維持管理費）の不足分については、一般会計からの繰入金を充てています。
⑥汚水処理原価については、類似団体よりも低い数字を維持していますので、引き続き経費節減に努めます。
⑦処理場の処理能力と日平均の処理水量との比率は高くなっていますが、当事業の範囲は大東区域の用途地域外であり、用途地域内の公共下水道分と一体的に大東処理場を稼働しています。この施設利用率は本事業と公共下水道部分の汚水量と処理能力とを按分して算出した数値となっています。
⑧水洗化率については、類似団体、全国平均を上回っていますが、下水道への接続割合は100％が望ましいため、今後も接続率向上のため引き続き啓発活動等に努める必要があります。
</t>
    </r>
    <r>
      <rPr>
        <sz val="10"/>
        <rFont val="ＭＳ ゴシック"/>
        <family val="3"/>
        <charset val="128"/>
      </rPr>
      <t>なお、②③は地方公営企業法上の企業会計での算定となりますので、令和２年４月適用の本市は次回からの分析となります。</t>
    </r>
    <rPh sb="125" eb="127">
      <t>ゲンザイ</t>
    </rPh>
    <rPh sb="132" eb="133">
      <t>タッ</t>
    </rPh>
    <rPh sb="194" eb="196">
      <t>ケイヒ</t>
    </rPh>
    <rPh sb="196" eb="199">
      <t>カイシュウリツ</t>
    </rPh>
    <rPh sb="200" eb="202">
      <t>コウジョウ</t>
    </rPh>
    <rPh sb="203" eb="204">
      <t>ト</t>
    </rPh>
    <rPh sb="205" eb="206">
      <t>ク</t>
    </rPh>
    <rPh sb="213" eb="215">
      <t>ゲンザイ</t>
    </rPh>
    <rPh sb="216" eb="219">
      <t>シヨウリョウ</t>
    </rPh>
    <rPh sb="219" eb="221">
      <t>シュウニュウ</t>
    </rPh>
    <rPh sb="222" eb="223">
      <t>マカナ</t>
    </rPh>
    <rPh sb="232" eb="233">
      <t>ヒ</t>
    </rPh>
    <rPh sb="234" eb="237">
      <t>ショリジョウ</t>
    </rPh>
    <rPh sb="237" eb="238">
      <t>トウ</t>
    </rPh>
    <rPh sb="239" eb="241">
      <t>イジ</t>
    </rPh>
    <rPh sb="241" eb="244">
      <t>カンリヒ</t>
    </rPh>
    <rPh sb="246" eb="249">
      <t>フソクブン</t>
    </rPh>
    <rPh sb="287" eb="289">
      <t>ルイジ</t>
    </rPh>
    <rPh sb="289" eb="291">
      <t>ダンタイ</t>
    </rPh>
    <rPh sb="294" eb="295">
      <t>ヒク</t>
    </rPh>
    <rPh sb="296" eb="298">
      <t>スウジ</t>
    </rPh>
    <rPh sb="299" eb="301">
      <t>イジ</t>
    </rPh>
    <rPh sb="309" eb="310">
      <t>ヒ</t>
    </rPh>
    <rPh sb="311" eb="312">
      <t>ツヅ</t>
    </rPh>
    <rPh sb="313" eb="315">
      <t>ケイヒ</t>
    </rPh>
    <rPh sb="315" eb="317">
      <t>セツゲン</t>
    </rPh>
    <rPh sb="318" eb="319">
      <t>ツト</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</si>
  <si>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・なお、①②は地方公営企業法上の企業会計での算定となりますので、令和２年４月適用の本市は次回からの分析となります。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</si>
</sst>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57-470D-A40C-FDF1127342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8157-470D-A40C-FDF1127342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49.68</c:v>
                </c:pt>
                <c:pt idx="1">
                  <c:v>49.15</c:v>
                </c:pt>
                <c:pt idx="2">
                  <c:v>50.05</c:v>
                </c:pt>
                <c:pt idx="3">
                  <c:v>50.27</c:v>
                </c:pt>
                <c:pt idx="4">
                  <c:v>41.76</c:v>
                </c:pt>
              </c:numCache>
            </c:numRef>
          </c:val>
          <c:extLst>
            <c:ext xmlns:c16="http://schemas.microsoft.com/office/drawing/2014/chart" uri="{C3380CC4-5D6E-409C-BE32-E72D297353CC}">
              <c16:uniqueId val="{00000000-E33B-4EBA-BA92-0E12D4462F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E33B-4EBA-BA92-0E12D4462F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89.83</c:v>
                </c:pt>
                <c:pt idx="1">
                  <c:v>89.14</c:v>
                </c:pt>
                <c:pt idx="2">
                  <c:v>90.35</c:v>
                </c:pt>
                <c:pt idx="3">
                  <c:v>85.07</c:v>
                </c:pt>
                <c:pt idx="4">
                  <c:v>87.87</c:v>
                </c:pt>
              </c:numCache>
            </c:numRef>
          </c:val>
          <c:extLst>
            <c:ext xmlns:c16="http://schemas.microsoft.com/office/drawing/2014/chart" uri="{C3380CC4-5D6E-409C-BE32-E72D297353CC}">
              <c16:uniqueId val="{00000000-55A2-454F-953A-F0ED231290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55A2-454F-953A-F0ED231290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80.19</c:v>
                </c:pt>
                <c:pt idx="1">
                  <c:v>79.66</c:v>
                </c:pt>
                <c:pt idx="2">
                  <c:v>79.36</c:v>
                </c:pt>
                <c:pt idx="3">
                  <c:v>79.31</c:v>
                </c:pt>
                <c:pt idx="4">
                  <c:v>79.16</c:v>
                </c:pt>
              </c:numCache>
            </c:numRef>
          </c:val>
          <c:extLst>
            <c:ext xmlns:c16="http://schemas.microsoft.com/office/drawing/2014/chart" uri="{C3380CC4-5D6E-409C-BE32-E72D297353CC}">
              <c16:uniqueId val="{00000000-76A6-4BA9-92F9-B1AC6CFD1B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6-4BA9-92F9-B1AC6CFD1B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1-477C-94DB-A40993653B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1-477C-94DB-A40993653B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9-4267-BBC8-B525393E73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9-4267-BBC8-B525393E73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83-4EBF-9023-5BFCF5A421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3-4EBF-9023-5BFCF5A421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B-4FA0-B719-5F7B4DBBFF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B-4FA0-B719-5F7B4DBBFF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865.89</c:v>
                </c:pt>
                <c:pt idx="1">
                  <c:v>1503.25</c:v>
                </c:pt>
                <c:pt idx="2">
                  <c:v>383.59</c:v>
                </c:pt>
                <c:pt idx="3">
                  <c:v>699.3</c:v>
                </c:pt>
                <c:pt idx="4">
                  <c:v>380.77</c:v>
                </c:pt>
              </c:numCache>
            </c:numRef>
          </c:val>
          <c:extLst>
            <c:ext xmlns:c16="http://schemas.microsoft.com/office/drawing/2014/chart" uri="{C3380CC4-5D6E-409C-BE32-E72D297353CC}">
              <c16:uniqueId val="{00000000-AA97-45E0-9036-335D1E53F8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A97-45E0-9036-335D1E53F8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47.32</c:v>
                </c:pt>
                <c:pt idx="1">
                  <c:v>79.38</c:v>
                </c:pt>
                <c:pt idx="2">
                  <c:v>81.53</c:v>
                </c:pt>
                <c:pt idx="3">
                  <c:v>77.23</c:v>
                </c:pt>
                <c:pt idx="4">
                  <c:v>77.33</c:v>
                </c:pt>
              </c:numCache>
            </c:numRef>
          </c:val>
          <c:extLst>
            <c:ext xmlns:c16="http://schemas.microsoft.com/office/drawing/2014/chart" uri="{C3380CC4-5D6E-409C-BE32-E72D297353CC}">
              <c16:uniqueId val="{00000000-6489-4C61-852D-EFC46F95965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6489-4C61-852D-EFC46F95965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295.08999999999997</c:v>
                </c:pt>
                <c:pt idx="1">
                  <c:v>184.76</c:v>
                </c:pt>
                <c:pt idx="2">
                  <c:v>180.21</c:v>
                </c:pt>
                <c:pt idx="3">
                  <c:v>184.36</c:v>
                </c:pt>
                <c:pt idx="4">
                  <c:v>181.1</c:v>
                </c:pt>
              </c:numCache>
            </c:numRef>
          </c:val>
          <c:extLst>
            <c:ext xmlns:c16="http://schemas.microsoft.com/office/drawing/2014/chart" uri="{C3380CC4-5D6E-409C-BE32-E72D297353CC}">
              <c16:uniqueId val="{00000000-7732-4A8F-9305-9BBA7BA55F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7732-4A8F-9305-9BBA7BA55F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掛川市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117804</v>
      </c>
      <c r="AM8" s="51"/>
      <c r="AN8" s="51"/>
      <c r="AO8" s="51"/>
      <c r="AP8" s="51"/>
      <c r="AQ8" s="51"/>
      <c r="AR8" s="51"/>
      <c r="AS8" s="51"/>
      <c r="AT8" s="46">
        <f>データ!T6</f>
        <v>265.69</v>
      </c>
      <c r="AU8" s="46"/>
      <c r="AV8" s="46"/>
      <c r="AW8" s="46"/>
      <c r="AX8" s="46"/>
      <c r="AY8" s="46"/>
      <c r="AZ8" s="46"/>
      <c r="BA8" s="46"/>
      <c r="BB8" s="46">
        <f>データ!U6</f>
        <v>443.39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3.75</v>
      </c>
      <c r="Q10" s="46"/>
      <c r="R10" s="46"/>
      <c r="S10" s="46"/>
      <c r="T10" s="46"/>
      <c r="U10" s="46"/>
      <c r="V10" s="46"/>
      <c r="W10" s="46">
        <f>データ!Q6</f>
        <v>100</v>
      </c>
      <c r="X10" s="46"/>
      <c r="Y10" s="46"/>
      <c r="Z10" s="46"/>
      <c r="AA10" s="46"/>
      <c r="AB10" s="46"/>
      <c r="AC10" s="46"/>
      <c r="AD10" s="51">
        <f>データ!R6</f>
        <v>2838</v>
      </c>
      <c r="AE10" s="51"/>
      <c r="AF10" s="51"/>
      <c r="AG10" s="51"/>
      <c r="AH10" s="51"/>
      <c r="AI10" s="51"/>
      <c r="AJ10" s="51"/>
      <c r="AK10" s="2"/>
      <c r="AL10" s="51">
        <f>データ!V6</f>
        <v>4403</v>
      </c>
      <c r="AM10" s="51"/>
      <c r="AN10" s="51"/>
      <c r="AO10" s="51"/>
      <c r="AP10" s="51"/>
      <c r="AQ10" s="51"/>
      <c r="AR10" s="51"/>
      <c r="AS10" s="51"/>
      <c r="AT10" s="46">
        <f>データ!W6</f>
        <v>1.77</v>
      </c>
      <c r="AU10" s="46"/>
      <c r="AV10" s="46"/>
      <c r="AW10" s="46"/>
      <c r="AX10" s="46"/>
      <c r="AY10" s="46"/>
      <c r="AZ10" s="46"/>
      <c r="BA10" s="46"/>
      <c r="BB10" s="46">
        <f>データ!X6</f>
        <v>2487.5700000000002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XaG6+3Wly3t7wV3YMU+CLSQGs0zJYLiwfpjf1OodvC65TN+xV/VKEZyrpD5ekXErPAKlMDqvbepTHCXZ9tWBw==" saltValue="Jsdflp/hMbhwF/vkKJcH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222135</v>
      </c>
      <c r="D6" s="33">
        <f t="shared" si="3"/>
        <v>47</v>
      </c>
      <c r="E6" s="33">
        <f t="shared" si="3"/>
        <v>17</v>
      </c>
      <c r="F6" s="33">
        <f t="shared" si="3"/>
        <v>4</v>
      </c>
      <c r="G6" s="33">
        <f t="shared" si="3"/>
        <v>0</v>
      </c>
      <c r="H6" s="33" t="str">
        <f t="shared" si="3"/>
        <v>静岡県　掛川市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3.75</v>
      </c>
      <c r="Q6" s="34">
        <f t="shared" si="3"/>
        <v>100</v>
      </c>
      <c r="R6" s="34">
        <f t="shared" si="3"/>
        <v>2838</v>
      </c>
      <c r="S6" s="34">
        <f t="shared" si="3"/>
        <v>117804</v>
      </c>
      <c r="T6" s="34">
        <f t="shared" si="3"/>
        <v>265.69</v>
      </c>
      <c r="U6" s="34">
        <f t="shared" si="3"/>
        <v>443.39</v>
      </c>
      <c r="V6" s="34">
        <f t="shared" si="3"/>
        <v>4403</v>
      </c>
      <c r="W6" s="34">
        <f t="shared" si="3"/>
        <v>1.77</v>
      </c>
      <c r="X6" s="34">
        <f t="shared" si="3"/>
        <v>2487.5700000000002</v>
      </c>
      <c r="Y6" s="35">
        <f>IF(Y7="",NA(),Y7)</f>
        <v>80.19</v>
      </c>
      <c r="Z6" s="35">
        <f t="shared" ref="Z6:AH6" si="4">IF(Z7="",NA(),Z7)</f>
        <v>79.66</v>
      </c>
      <c r="AA6" s="35">
        <f t="shared" si="4"/>
        <v>79.36</v>
      </c>
      <c r="AB6" s="35">
        <f t="shared" si="4"/>
        <v>79.31</v>
      </c>
      <c r="AC6" s="35">
        <f t="shared" si="4"/>
        <v>79.16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865.89</v>
      </c>
      <c r="BG6" s="35">
        <f t="shared" ref="BG6:BO6" si="7">IF(BG7="",NA(),BG7)</f>
        <v>1503.25</v>
      </c>
      <c r="BH6" s="35">
        <f t="shared" si="7"/>
        <v>383.59</v>
      </c>
      <c r="BI6" s="35">
        <f t="shared" si="7"/>
        <v>699.3</v>
      </c>
      <c r="BJ6" s="35">
        <f t="shared" si="7"/>
        <v>380.77</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47.32</v>
      </c>
      <c r="BR6" s="35">
        <f t="shared" ref="BR6:BZ6" si="8">IF(BR7="",NA(),BR7)</f>
        <v>79.38</v>
      </c>
      <c r="BS6" s="35">
        <f t="shared" si="8"/>
        <v>81.53</v>
      </c>
      <c r="BT6" s="35">
        <f t="shared" si="8"/>
        <v>77.23</v>
      </c>
      <c r="BU6" s="35">
        <f t="shared" si="8"/>
        <v>77.33</v>
      </c>
      <c r="BV6" s="35">
        <f t="shared" si="8"/>
        <v>49.22</v>
      </c>
      <c r="BW6" s="35">
        <f t="shared" si="8"/>
        <v>69.87</v>
      </c>
      <c r="BX6" s="35">
        <f t="shared" si="8"/>
        <v>74.3</v>
      </c>
      <c r="BY6" s="35">
        <f t="shared" si="8"/>
        <v>72.260000000000005</v>
      </c>
      <c r="BZ6" s="35">
        <f t="shared" si="8"/>
        <v>71.84</v>
      </c>
      <c r="CA6" s="34" t="str">
        <f>IF(CA7="","",IF(CA7="-","【-】","【"&amp;SUBSTITUTE(TEXT(CA7,"#,##0.00"),"-","△")&amp;"】"))</f>
        <v>【74.17】</v>
      </c>
      <c r="CB6" s="35">
        <f>IF(CB7="",NA(),CB7)</f>
        <v>295.08999999999997</v>
      </c>
      <c r="CC6" s="35">
        <f t="shared" ref="CC6:CK6" si="9">IF(CC7="",NA(),CC7)</f>
        <v>184.76</v>
      </c>
      <c r="CD6" s="35">
        <f t="shared" si="9"/>
        <v>180.21</v>
      </c>
      <c r="CE6" s="35">
        <f t="shared" si="9"/>
        <v>184.36</v>
      </c>
      <c r="CF6" s="35">
        <f t="shared" si="9"/>
        <v>181.1</v>
      </c>
      <c r="CG6" s="35">
        <f t="shared" si="9"/>
        <v>332.02</v>
      </c>
      <c r="CH6" s="35">
        <f t="shared" si="9"/>
        <v>234.96</v>
      </c>
      <c r="CI6" s="35">
        <f t="shared" si="9"/>
        <v>221.81</v>
      </c>
      <c r="CJ6" s="35">
        <f t="shared" si="9"/>
        <v>230.02</v>
      </c>
      <c r="CK6" s="35">
        <f t="shared" si="9"/>
        <v>228.47</v>
      </c>
      <c r="CL6" s="34" t="str">
        <f>IF(CL7="","",IF(CL7="-","【-】","【"&amp;SUBSTITUTE(TEXT(CL7,"#,##0.00"),"-","△")&amp;"】"))</f>
        <v>【218.56】</v>
      </c>
      <c r="CM6" s="35">
        <f>IF(CM7="",NA(),CM7)</f>
        <v>49.68</v>
      </c>
      <c r="CN6" s="35">
        <f t="shared" ref="CN6:CV6" si="10">IF(CN7="",NA(),CN7)</f>
        <v>49.15</v>
      </c>
      <c r="CO6" s="35">
        <f t="shared" si="10"/>
        <v>50.05</v>
      </c>
      <c r="CP6" s="35">
        <f t="shared" si="10"/>
        <v>50.27</v>
      </c>
      <c r="CQ6" s="35">
        <f t="shared" si="10"/>
        <v>41.76</v>
      </c>
      <c r="CR6" s="35">
        <f t="shared" si="10"/>
        <v>36.65</v>
      </c>
      <c r="CS6" s="35">
        <f t="shared" si="10"/>
        <v>42.9</v>
      </c>
      <c r="CT6" s="35">
        <f t="shared" si="10"/>
        <v>43.36</v>
      </c>
      <c r="CU6" s="35">
        <f t="shared" si="10"/>
        <v>42.56</v>
      </c>
      <c r="CV6" s="35">
        <f t="shared" si="10"/>
        <v>42.47</v>
      </c>
      <c r="CW6" s="34" t="str">
        <f>IF(CW7="","",IF(CW7="-","【-】","【"&amp;SUBSTITUTE(TEXT(CW7,"#,##0.00"),"-","△")&amp;"】"))</f>
        <v>【42.86】</v>
      </c>
      <c r="CX6" s="35">
        <f>IF(CX7="",NA(),CX7)</f>
        <v>89.83</v>
      </c>
      <c r="CY6" s="35">
        <f t="shared" ref="CY6:DG6" si="11">IF(CY7="",NA(),CY7)</f>
        <v>89.14</v>
      </c>
      <c r="CZ6" s="35">
        <f t="shared" si="11"/>
        <v>90.35</v>
      </c>
      <c r="DA6" s="35">
        <f t="shared" si="11"/>
        <v>85.07</v>
      </c>
      <c r="DB6" s="35">
        <f t="shared" si="11"/>
        <v>87.87</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222135</v>
      </c>
      <c r="D7" s="37">
        <v>47</v>
      </c>
      <c r="E7" s="37">
        <v>17</v>
      </c>
      <c r="F7" s="37">
        <v>4</v>
      </c>
      <c r="G7" s="37">
        <v>0</v>
      </c>
      <c r="H7" s="37" t="s">
        <v>98</v>
      </c>
      <c r="I7" s="37" t="s">
        <v>99</v>
      </c>
      <c r="J7" s="37" t="s">
        <v>100</v>
      </c>
      <c r="K7" s="37" t="s">
        <v>101</v>
      </c>
      <c r="L7" s="37" t="s">
        <v>102</v>
      </c>
      <c r="M7" s="37" t="s">
        <v>103</v>
      </c>
      <c r="N7" s="38" t="s">
        <v>104</v>
      </c>
      <c r="O7" s="38" t="s">
        <v>105</v>
      </c>
      <c r="P7" s="38">
        <v>3.75</v>
      </c>
      <c r="Q7" s="38">
        <v>100</v>
      </c>
      <c r="R7" s="38">
        <v>2838</v>
      </c>
      <c r="S7" s="38">
        <v>117804</v>
      </c>
      <c r="T7" s="38">
        <v>265.69</v>
      </c>
      <c r="U7" s="38">
        <v>443.39</v>
      </c>
      <c r="V7" s="38">
        <v>4403</v>
      </c>
      <c r="W7" s="38">
        <v>1.77</v>
      </c>
      <c r="X7" s="38">
        <v>2487.5700000000002</v>
      </c>
      <c r="Y7" s="38">
        <v>80.19</v>
      </c>
      <c r="Z7" s="38">
        <v>79.66</v>
      </c>
      <c r="AA7" s="38">
        <v>79.36</v>
      </c>
      <c r="AB7" s="38">
        <v>79.31</v>
      </c>
      <c r="AC7" s="38">
        <v>79.16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865.89</v>
      </c>
      <c r="BG7" s="38">
        <v>1503.25</v>
      </c>
      <c r="BH7" s="38">
        <v>383.59</v>
      </c>
      <c r="BI7" s="38">
        <v>699.3</v>
      </c>
      <c r="BJ7" s="38">
        <v>380.77</v>
      </c>
      <c r="BK7" s="38">
        <v>1673.47</v>
      </c>
      <c r="BL7" s="38">
        <v>1298.9100000000001</v>
      </c>
      <c r="BM7" s="38">
        <v>1243.71</v>
      </c>
      <c r="BN7" s="38">
        <v>1194.1500000000001</v>
      </c>
      <c r="BO7" s="38">
        <v>1206.79</v>
      </c>
      <c r="BP7" s="38">
        <v>1218.7</v>
      </c>
      <c r="BQ7" s="38">
        <v>47.32</v>
      </c>
      <c r="BR7" s="38">
        <v>79.38</v>
      </c>
      <c r="BS7" s="38">
        <v>81.53</v>
      </c>
      <c r="BT7" s="38">
        <v>77.23</v>
      </c>
      <c r="BU7" s="38">
        <v>77.33</v>
      </c>
      <c r="BV7" s="38">
        <v>49.22</v>
      </c>
      <c r="BW7" s="38">
        <v>69.87</v>
      </c>
      <c r="BX7" s="38">
        <v>74.3</v>
      </c>
      <c r="BY7" s="38">
        <v>72.260000000000005</v>
      </c>
      <c r="BZ7" s="38">
        <v>71.84</v>
      </c>
      <c r="CA7" s="38">
        <v>74.17</v>
      </c>
      <c r="CB7" s="38">
        <v>295.08999999999997</v>
      </c>
      <c r="CC7" s="38">
        <v>184.76</v>
      </c>
      <c r="CD7" s="38">
        <v>180.21</v>
      </c>
      <c r="CE7" s="38">
        <v>184.36</v>
      </c>
      <c r="CF7" s="38">
        <v>181.1</v>
      </c>
      <c r="CG7" s="38">
        <v>332.02</v>
      </c>
      <c r="CH7" s="38">
        <v>234.96</v>
      </c>
      <c r="CI7" s="38">
        <v>221.81</v>
      </c>
      <c r="CJ7" s="38">
        <v>230.02</v>
      </c>
      <c r="CK7" s="38">
        <v>228.47</v>
      </c>
      <c r="CL7" s="38">
        <v>218.56</v>
      </c>
      <c r="CM7" s="38">
        <v>49.68</v>
      </c>
      <c r="CN7" s="38">
        <v>49.15</v>
      </c>
      <c r="CO7" s="38">
        <v>50.05</v>
      </c>
      <c r="CP7" s="38">
        <v>50.27</v>
      </c>
      <c r="CQ7" s="38">
        <v>41.76</v>
      </c>
      <c r="CR7" s="38">
        <v>36.65</v>
      </c>
      <c r="CS7" s="38">
        <v>42.9</v>
      </c>
      <c r="CT7" s="38">
        <v>43.36</v>
      </c>
      <c r="CU7" s="38">
        <v>42.56</v>
      </c>
      <c r="CV7" s="38">
        <v>42.47</v>
      </c>
      <c r="CW7" s="38">
        <v>42.86</v>
      </c>
      <c r="CX7" s="38">
        <v>89.83</v>
      </c>
      <c r="CY7" s="38">
        <v>89.14</v>
      </c>
      <c r="CZ7" s="38">
        <v>90.35</v>
      </c>
      <c r="DA7" s="38">
        <v>85.07</v>
      </c>
      <c r="DB7" s="38">
        <v>87.87</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康介</cp:lastModifiedBy>
  <cp:lastPrinted>2021-01-14T08:52:56Z</cp:lastPrinted>
  <dcterms:created xsi:type="dcterms:W3CDTF">2020-12-04T02:55:41Z</dcterms:created>
  <dcterms:modified xsi:type="dcterms:W3CDTF">2021-01-27T05:46:24Z</dcterms:modified>
  <cp:category/>
</cp:coreProperties>
</file>