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J:\財政課\財政係\０２財政\庶務\●通知・照会\01 県（市町行財政課）\★公営企業\030112 【129（金）厳守】公営企業に係る「経営比較分析表」の公表について\回答\水道課\"/>
    </mc:Choice>
  </mc:AlternateContent>
  <xr:revisionPtr revIDLastSave="0" documentId="8_{D89418D7-140A-4125-8375-BCF4559118AA}" xr6:coauthVersionLast="46" xr6:coauthVersionMax="46" xr10:uidLastSave="{00000000-0000-0000-0000-000000000000}"/>
  <workbookProtection workbookAlgorithmName="SHA-512" workbookHashValue="x3RuhugY3y34tLBfMxVDqwo43EyrF2JgTSh3M19y65uolEVsOO8lIdPIadSWfWGbIhOtw7gwOkhrNk+NszcPrQ==" workbookSaltValue="FWAP2q85TJ9+ecDosV2kF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<sst xmlns="http://schemas.openxmlformats.org/spreadsheetml/2006/main" count="228" uniqueCount="113">
  <si>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</si>
  <si>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</si>
  <si>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</si>
  <si>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</si>
  <si>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</si>
  <si>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</si>
  <si>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</si>
  <si>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</si>
  <si>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</si>
  <si>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</si>
  <si>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</si>
  <si>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</si>
  <si>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</si>
  <si>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</si>
  <si>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</si>
  <si>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</si>
  <si>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</si>
  <si>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</si>
  <si>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</si>
  <si>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</si>
  <si>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</si>
  <si>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</si>
  <si>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</si>
  <si>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</si>
  <si>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</si>
  <si>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</si>
  <si>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</si>
  <si>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</si>
  <si>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</si>
  <si>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</si>
  <si>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</si>
  <si>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</si>
  <si>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</si>
  <si>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</si>
  <si>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</si>
  <si>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</si>
  <si>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</si>
  <si>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</si>
  <si>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</si>
  <si>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</si>
  <si>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</si>
  <si>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</si>
  <si>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</si>
  <si>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</si>
  <si>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</si>
  <si>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</si>
  <si>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</si>
  <si>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</si>
  <si>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</si>
  <si>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</si>
  <si>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</si>
  <si>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</si>
  <si>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</si>
  <si>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</si>
  <si>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</si>
  <si>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</si>
  <si>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</si>
  <si>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</si>
  <si>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</si>
  <si>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</si>
  <si>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</si>
  <si>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</si>
  <si>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</si>
  <si>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</si>
  <si>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</si>
  <si>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</si>
  <si>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</si>
  <si>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</si>
  <si>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</si>
  <si>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</si>
  <si>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</si>
  <si>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</si>
  <si>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</si>
  <si>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</si>
  <si>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</si>
  <si>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</si>
  <si>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</si>
  <si>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</si>
  <si>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</si>
  <si>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</si>
  <si>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</si>
  <si>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</si>
  <si>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</si>
  <si>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</si>
  <si>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</si>
  <si>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</si>
  <si>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</si>
  <si>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</si>
  <si>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</si>
  <si>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</si>
  <si>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</si>
  <si>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</si>
  <si>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</si>
  <si>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掛川市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</si>
  <si>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</si>
  <si>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</si>
  <si>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</si>
  <si>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</si>
  <si>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</si>
  <si>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</si>
  <si>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</si>
  <si>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</si>
  <si>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</si>
  <si>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</si>
  <si>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</si>
  <si>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</si>
  <si>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</si>
  <si>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</si>
  <si>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</si>
  <si>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</si>
  <si>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H29から受水費の単価が引き下げられたことにより経常費用が大きく減少しており、経常利益が大幅に改善されている。R1は前年度から給水収益が微減、経常費用が微増となったことから、 ① 経常収支比率 が僅かに悪化したが、営業損益においては引き続き黒字を達成した。また、流動資産は微減だったが未払金が大幅に減少したため　③ 流動比率 については大幅に上昇した。そのほか、⑤ 料金回収率、⑥ 給水原価 については、受水費の引き下げによりH29から好転しており、R1も引き続き同水準を維持している。
　⑦ 施設利用率 は平均大きくを上回っており、効率的な利用ができていると考えられる。 ⑧ 有収率 については低水準で推移していたため、H29から漏水調査委託料を倍増し改善に向けた取り組みを強化しているが、思うような改善には至っていないのが現状である。有収率の向上は非常に重要な経営課題と考えているため、重点事項として今後も引き続き改善に向けて取り組んでいく。
　④ 企業債残高収益比率 は、新規の起債額については償還額を上限としてしているため、今後も減少していく見込みとなっている。</t>
    <rPh sb="8" eb="11">
      <t>ジュスイヒ</t>
    </rPh>
    <rPh sb="12" eb="14">
      <t>タンカ</t>
    </rPh>
    <rPh sb="15" eb="16">
      <t>ヒ</t>
    </rPh>
    <rPh sb="17" eb="18">
      <t>サ</t>
    </rPh>
    <rPh sb="27" eb="29">
      <t>ケイジョウ</t>
    </rPh>
    <rPh sb="29" eb="31">
      <t>ヒヨウ</t>
    </rPh>
    <rPh sb="32" eb="33">
      <t>オオ</t>
    </rPh>
    <rPh sb="35" eb="37">
      <t>ゲンショウ</t>
    </rPh>
    <rPh sb="42" eb="44">
      <t>ケイジョウ</t>
    </rPh>
    <rPh sb="44" eb="46">
      <t>リエキ</t>
    </rPh>
    <rPh sb="47" eb="49">
      <t>オオハバ</t>
    </rPh>
    <rPh sb="50" eb="52">
      <t>カイゼン</t>
    </rPh>
    <rPh sb="61" eb="64">
      <t>ゼンネンド</t>
    </rPh>
    <rPh sb="66" eb="68">
      <t>キュウスイ</t>
    </rPh>
    <rPh sb="68" eb="70">
      <t>シュウエキ</t>
    </rPh>
    <rPh sb="71" eb="73">
      <t>ビゲン</t>
    </rPh>
    <rPh sb="74" eb="76">
      <t>ケイジョウ</t>
    </rPh>
    <rPh sb="76" eb="78">
      <t>ヒヨウ</t>
    </rPh>
    <rPh sb="79" eb="81">
      <t>ビゾウ</t>
    </rPh>
    <rPh sb="93" eb="95">
      <t>ケイジョウ</t>
    </rPh>
    <rPh sb="95" eb="97">
      <t>シュウシ</t>
    </rPh>
    <rPh sb="97" eb="99">
      <t>ヒリツ</t>
    </rPh>
    <rPh sb="101" eb="102">
      <t>ワズ</t>
    </rPh>
    <rPh sb="104" eb="106">
      <t>アッカ</t>
    </rPh>
    <rPh sb="110" eb="112">
      <t>エイギョウ</t>
    </rPh>
    <rPh sb="112" eb="114">
      <t>ソンエキ</t>
    </rPh>
    <rPh sb="119" eb="120">
      <t>ヒ</t>
    </rPh>
    <rPh sb="121" eb="122">
      <t>ツヅ</t>
    </rPh>
    <rPh sb="126" eb="128">
      <t>タッセイ</t>
    </rPh>
    <rPh sb="134" eb="136">
      <t>リュウドウ</t>
    </rPh>
    <rPh sb="136" eb="138">
      <t>シサン</t>
    </rPh>
    <rPh sb="139" eb="141">
      <t>ビゲン</t>
    </rPh>
    <rPh sb="145" eb="148">
      <t>ミバライキン</t>
    </rPh>
    <rPh sb="149" eb="151">
      <t>オオハバ</t>
    </rPh>
    <rPh sb="152" eb="154">
      <t>ゲンショウ</t>
    </rPh>
    <rPh sb="171" eb="173">
      <t>オオハバ</t>
    </rPh>
    <rPh sb="174" eb="176">
      <t>ジョウショウ</t>
    </rPh>
    <rPh sb="186" eb="188">
      <t>リョウキン</t>
    </rPh>
    <rPh sb="188" eb="191">
      <t>カイシュウリツ</t>
    </rPh>
    <rPh sb="194" eb="196">
      <t>キュウスイ</t>
    </rPh>
    <rPh sb="196" eb="198">
      <t>ゲンカ</t>
    </rPh>
    <rPh sb="205" eb="207">
      <t>ジュスイ</t>
    </rPh>
    <rPh sb="207" eb="208">
      <t>ヒ</t>
    </rPh>
    <rPh sb="209" eb="210">
      <t>ヒ</t>
    </rPh>
    <rPh sb="211" eb="212">
      <t>サ</t>
    </rPh>
    <rPh sb="221" eb="223">
      <t>コウテン</t>
    </rPh>
    <rPh sb="231" eb="232">
      <t>ヒ</t>
    </rPh>
    <rPh sb="233" eb="234">
      <t>ツヅ</t>
    </rPh>
    <rPh sb="235" eb="238">
      <t>ドウスイジュン</t>
    </rPh>
    <rPh sb="239" eb="241">
      <t>イジ</t>
    </rPh>
    <rPh sb="250" eb="252">
      <t>シセツ</t>
    </rPh>
    <rPh sb="252" eb="255">
      <t>リヨウリツ</t>
    </rPh>
    <rPh sb="257" eb="259">
      <t>ヘイキン</t>
    </rPh>
    <rPh sb="259" eb="260">
      <t>オオ</t>
    </rPh>
    <rPh sb="263" eb="265">
      <t>ウワマワ</t>
    </rPh>
    <rPh sb="270" eb="273">
      <t>コウリツテキ</t>
    </rPh>
    <rPh sb="274" eb="276">
      <t>リヨウ</t>
    </rPh>
    <rPh sb="283" eb="284">
      <t>カンガ</t>
    </rPh>
    <rPh sb="292" eb="295">
      <t>ユウシュウリツ</t>
    </rPh>
    <rPh sb="301" eb="304">
      <t>テイスイジュン</t>
    </rPh>
    <rPh sb="305" eb="307">
      <t>スイイ</t>
    </rPh>
    <rPh sb="319" eb="321">
      <t>ロウスイ</t>
    </rPh>
    <rPh sb="321" eb="323">
      <t>チョウサ</t>
    </rPh>
    <rPh sb="323" eb="326">
      <t>イタクリョウ</t>
    </rPh>
    <rPh sb="327" eb="329">
      <t>バイゾウ</t>
    </rPh>
    <rPh sb="330" eb="332">
      <t>カイゼン</t>
    </rPh>
    <rPh sb="333" eb="334">
      <t>ム</t>
    </rPh>
    <rPh sb="336" eb="337">
      <t>ト</t>
    </rPh>
    <rPh sb="338" eb="339">
      <t>ク</t>
    </rPh>
    <rPh sb="341" eb="343">
      <t>キョウカ</t>
    </rPh>
    <rPh sb="349" eb="350">
      <t>オモ</t>
    </rPh>
    <rPh sb="354" eb="356">
      <t>カイゼン</t>
    </rPh>
    <rPh sb="358" eb="359">
      <t>イタ</t>
    </rPh>
    <rPh sb="366" eb="368">
      <t>ゲンジョウ</t>
    </rPh>
    <rPh sb="372" eb="375">
      <t>ユウシュウリツ</t>
    </rPh>
    <rPh sb="376" eb="378">
      <t>コウジョウ</t>
    </rPh>
    <rPh sb="379" eb="381">
      <t>ヒジョウ</t>
    </rPh>
    <rPh sb="382" eb="384">
      <t>ジュウヨウ</t>
    </rPh>
    <rPh sb="385" eb="387">
      <t>ケイエイ</t>
    </rPh>
    <rPh sb="387" eb="389">
      <t>カダイ</t>
    </rPh>
    <rPh sb="390" eb="391">
      <t>カンガ</t>
    </rPh>
    <rPh sb="398" eb="400">
      <t>ジュウテン</t>
    </rPh>
    <rPh sb="400" eb="402">
      <t>ジコウ</t>
    </rPh>
    <rPh sb="405" eb="407">
      <t>コンゴ</t>
    </rPh>
    <rPh sb="408" eb="409">
      <t>ヒ</t>
    </rPh>
    <rPh sb="410" eb="411">
      <t>ツヅ</t>
    </rPh>
    <rPh sb="412" eb="414">
      <t>カイゼン</t>
    </rPh>
    <rPh sb="415" eb="416">
      <t>ム</t>
    </rPh>
    <rPh sb="418" eb="419">
      <t>ト</t>
    </rPh>
    <rPh sb="420" eb="421">
      <t>ク</t>
    </rPh>
    <rPh sb="430" eb="433">
      <t>キギョウサイ</t>
    </rPh>
    <rPh sb="433" eb="435">
      <t>ザンダカ</t>
    </rPh>
    <rPh sb="435" eb="437">
      <t>シュウエキ</t>
    </rPh>
    <rPh sb="437" eb="439">
      <t>ヒリツ</t>
    </rPh>
    <rPh sb="442" eb="444">
      <t>シンキ</t>
    </rPh>
    <rPh sb="445" eb="447">
      <t>キサイ</t>
    </rPh>
    <rPh sb="447" eb="448">
      <t>ガク</t>
    </rPh>
    <rPh sb="453" eb="456">
      <t>ショウカンガク</t>
    </rPh>
    <rPh sb="457" eb="459">
      <t>ジョウゲン</t>
    </rPh>
    <rPh sb="469" eb="471">
      <t>コンゴ</t>
    </rPh>
    <rPh sb="472" eb="474">
      <t>ゲンショウ</t>
    </rPh>
    <rPh sb="478" eb="480">
      <t>ミコ</t>
    </rPh>
    <phoneticPr fontId="4"/>
  </si>
  <si>
    <t xml:space="preserve">
　① 有形固定資産減価償却率 は平均を下回っているが、上昇傾向が続いている。② 管路経年化率 は耐用年数経過管の増加により上昇した。③ 管路更新率 は更新管の減少により下降し、平均値並みとなった。
　受水費単価の引き下げにより増加した利益は老朽施設の更新費用に充て、老朽化状況の改善と有収率向上への取り組みを引き続き強力に進めていく。</t>
    <rPh sb="4" eb="6">
      <t>ユウケイ</t>
    </rPh>
    <rPh sb="6" eb="10">
      <t>コテイシサン</t>
    </rPh>
    <rPh sb="10" eb="12">
      <t>ゲンカ</t>
    </rPh>
    <rPh sb="12" eb="15">
      <t>ショウキャクリツ</t>
    </rPh>
    <rPh sb="17" eb="19">
      <t>ヘイキン</t>
    </rPh>
    <rPh sb="20" eb="22">
      <t>シタマワ</t>
    </rPh>
    <rPh sb="28" eb="30">
      <t>ジョウショウ</t>
    </rPh>
    <rPh sb="30" eb="32">
      <t>ケイコウ</t>
    </rPh>
    <rPh sb="33" eb="34">
      <t>ツヅ</t>
    </rPh>
    <rPh sb="41" eb="43">
      <t>カンロ</t>
    </rPh>
    <rPh sb="43" eb="45">
      <t>ケイネン</t>
    </rPh>
    <rPh sb="45" eb="46">
      <t>カ</t>
    </rPh>
    <rPh sb="46" eb="47">
      <t>リツ</t>
    </rPh>
    <rPh sb="49" eb="51">
      <t>タイヨウ</t>
    </rPh>
    <rPh sb="51" eb="53">
      <t>ネンスウ</t>
    </rPh>
    <rPh sb="53" eb="55">
      <t>ケイカ</t>
    </rPh>
    <rPh sb="55" eb="56">
      <t>カン</t>
    </rPh>
    <rPh sb="57" eb="59">
      <t>ゾウカ</t>
    </rPh>
    <rPh sb="62" eb="64">
      <t>ジョウショウ</t>
    </rPh>
    <rPh sb="69" eb="71">
      <t>カンロ</t>
    </rPh>
    <rPh sb="71" eb="73">
      <t>コウシン</t>
    </rPh>
    <rPh sb="73" eb="74">
      <t>リツ</t>
    </rPh>
    <rPh sb="76" eb="78">
      <t>コウシン</t>
    </rPh>
    <rPh sb="78" eb="79">
      <t>カン</t>
    </rPh>
    <rPh sb="80" eb="82">
      <t>ゲンショウ</t>
    </rPh>
    <rPh sb="85" eb="87">
      <t>カコウ</t>
    </rPh>
    <rPh sb="89" eb="92">
      <t>ヘイキンチ</t>
    </rPh>
    <rPh sb="92" eb="93">
      <t>ナ</t>
    </rPh>
    <rPh sb="101" eb="104">
      <t>ジュスイヒ</t>
    </rPh>
    <rPh sb="104" eb="106">
      <t>タンカ</t>
    </rPh>
    <rPh sb="107" eb="108">
      <t>ヒ</t>
    </rPh>
    <rPh sb="109" eb="110">
      <t>サ</t>
    </rPh>
    <rPh sb="114" eb="116">
      <t>ゾウカ</t>
    </rPh>
    <rPh sb="118" eb="120">
      <t>リエキ</t>
    </rPh>
    <rPh sb="123" eb="125">
      <t>シセツ</t>
    </rPh>
    <rPh sb="126" eb="128">
      <t>コウシン</t>
    </rPh>
    <rPh sb="128" eb="130">
      <t>ヒヨウ</t>
    </rPh>
    <rPh sb="131" eb="132">
      <t>ア</t>
    </rPh>
    <rPh sb="134" eb="137">
      <t>ロウキュウカ</t>
    </rPh>
    <rPh sb="137" eb="139">
      <t>ジョウキョウ</t>
    </rPh>
    <rPh sb="140" eb="142">
      <t>カイゼン</t>
    </rPh>
    <rPh sb="143" eb="146">
      <t>ユウシュウリツ</t>
    </rPh>
    <rPh sb="146" eb="148">
      <t>コウジョウ</t>
    </rPh>
    <rPh sb="150" eb="151">
      <t>ト</t>
    </rPh>
    <rPh sb="152" eb="153">
      <t>ク</t>
    </rPh>
    <rPh sb="155" eb="156">
      <t>ヒ</t>
    </rPh>
    <rPh sb="157" eb="158">
      <t>ツヅ</t>
    </rPh>
    <rPh sb="159" eb="161">
      <t>キョウリョク</t>
    </rPh>
    <rPh sb="162" eb="163">
      <t>スス</t>
    </rPh>
    <phoneticPr fontId="4"/>
  </si>
  <si>
    <t xml:space="preserve">
　減少が続いていた給水収益はR1までに下げ止まりの傾向が見えてきたが、これは使用量減少傾向が続く家庭用に対し、工場等の大口需要者の使用量が上回ったことによるものである。R2以降は、新型コロナウイルスの影響により家庭用は増加傾向にあるが、営業用及び工場用は大きく落ち込んでおり、今後の動向を注視していく必要がある。
　受水費の引き下げに伴い増加した利益を原資として、老朽化した施設の更新ペースを加速し老朽化の状況を改善するとともに、有収率の向上に努めていく。
　また、窓口の共同委託等で広域的な取り組みを行えるよう研究を行うことや、施設管理業務の包括委託など費用の削減、管理体制の強化及び事業の持続性を確保できるよう努めていく。</t>
    <rPh sb="2" eb="4">
      <t>ゲンショウ</t>
    </rPh>
    <rPh sb="5" eb="6">
      <t>ツヅ</t>
    </rPh>
    <rPh sb="10" eb="12">
      <t>キュウスイ</t>
    </rPh>
    <rPh sb="12" eb="14">
      <t>シュウエキ</t>
    </rPh>
    <rPh sb="20" eb="21">
      <t>サ</t>
    </rPh>
    <rPh sb="22" eb="23">
      <t>ド</t>
    </rPh>
    <rPh sb="26" eb="28">
      <t>ケイコウ</t>
    </rPh>
    <rPh sb="29" eb="30">
      <t>ミ</t>
    </rPh>
    <rPh sb="39" eb="42">
      <t>シヨウリョウ</t>
    </rPh>
    <rPh sb="42" eb="44">
      <t>ゲンショウ</t>
    </rPh>
    <rPh sb="44" eb="46">
      <t>ケイコウ</t>
    </rPh>
    <rPh sb="47" eb="48">
      <t>ツヅ</t>
    </rPh>
    <rPh sb="49" eb="52">
      <t>カテイヨウ</t>
    </rPh>
    <rPh sb="53" eb="54">
      <t>タイ</t>
    </rPh>
    <rPh sb="56" eb="58">
      <t>コウジョウ</t>
    </rPh>
    <rPh sb="58" eb="59">
      <t>トウ</t>
    </rPh>
    <rPh sb="60" eb="62">
      <t>オオグチ</t>
    </rPh>
    <rPh sb="62" eb="65">
      <t>ジュヨウシャ</t>
    </rPh>
    <rPh sb="66" eb="69">
      <t>シヨウリョウ</t>
    </rPh>
    <rPh sb="70" eb="72">
      <t>ウワマワ</t>
    </rPh>
    <rPh sb="87" eb="89">
      <t>イコウ</t>
    </rPh>
    <rPh sb="91" eb="93">
      <t>シンガタ</t>
    </rPh>
    <rPh sb="101" eb="103">
      <t>エイキョウ</t>
    </rPh>
    <rPh sb="106" eb="109">
      <t>カテイヨウ</t>
    </rPh>
    <rPh sb="110" eb="112">
      <t>ゾウカ</t>
    </rPh>
    <rPh sb="112" eb="114">
      <t>ケイコウ</t>
    </rPh>
    <rPh sb="119" eb="122">
      <t>エイギョウヨウ</t>
    </rPh>
    <rPh sb="122" eb="123">
      <t>オヨ</t>
    </rPh>
    <rPh sb="124" eb="127">
      <t>コウジョウヨウ</t>
    </rPh>
    <rPh sb="128" eb="129">
      <t>オオ</t>
    </rPh>
    <rPh sb="131" eb="132">
      <t>オ</t>
    </rPh>
    <rPh sb="133" eb="134">
      <t>コ</t>
    </rPh>
    <rPh sb="139" eb="141">
      <t>コンゴ</t>
    </rPh>
    <rPh sb="142" eb="144">
      <t>ドウコウ</t>
    </rPh>
    <rPh sb="145" eb="147">
      <t>チュウシ</t>
    </rPh>
    <rPh sb="151" eb="153">
      <t>ヒツヨウ</t>
    </rPh>
    <rPh sb="159" eb="162">
      <t>ジュスイヒ</t>
    </rPh>
    <rPh sb="163" eb="164">
      <t>ヒ</t>
    </rPh>
    <rPh sb="165" eb="166">
      <t>サ</t>
    </rPh>
    <rPh sb="168" eb="169">
      <t>トモナ</t>
    </rPh>
    <rPh sb="170" eb="172">
      <t>ゾウカ</t>
    </rPh>
    <rPh sb="174" eb="176">
      <t>リエキ</t>
    </rPh>
    <rPh sb="177" eb="179">
      <t>ゲンシ</t>
    </rPh>
    <rPh sb="266" eb="268">
      <t>シセツ</t>
    </rPh>
    <rPh sb="268" eb="270">
      <t>カンリ</t>
    </rPh>
    <rPh sb="270" eb="272">
      <t>ギョウム</t>
    </rPh>
    <rPh sb="273" eb="275">
      <t>ホウカツ</t>
    </rPh>
    <rPh sb="275" eb="277">
      <t>イタク</t>
    </rPh>
    <rPh sb="308" eb="30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</si>
</sst>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0.48</c:v>
                </c:pt>
                <c:pt idx="1">
                  <c:v>0.42</c:v>
                </c:pt>
                <c:pt idx="2">
                  <c:v>0.53</c:v>
                </c:pt>
                <c:pt idx="3">
                  <c:v>0.81</c:v>
                </c:pt>
                <c:pt idx="4">
                  <c:v>0.67</c:v>
                </c:pt>
              </c:numCache>
            </c:numRef>
          </c:val>
          <c:extLst>
            <c:ext xmlns:c16="http://schemas.microsoft.com/office/drawing/2014/chart" uri="{C3380CC4-5D6E-409C-BE32-E72D297353CC}">
              <c16:uniqueId val="{00000000-4BA8-499C-A29A-3C3C063E34B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4BA8-499C-A29A-3C3C063E34B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70.45</c:v>
                </c:pt>
                <c:pt idx="1">
                  <c:v>70.97</c:v>
                </c:pt>
                <c:pt idx="2">
                  <c:v>71.5</c:v>
                </c:pt>
                <c:pt idx="3">
                  <c:v>71.400000000000006</c:v>
                </c:pt>
                <c:pt idx="4">
                  <c:v>72.05</c:v>
                </c:pt>
              </c:numCache>
            </c:numRef>
          </c:val>
          <c:extLst>
            <c:ext xmlns:c16="http://schemas.microsoft.com/office/drawing/2014/chart" uri="{C3380CC4-5D6E-409C-BE32-E72D297353CC}">
              <c16:uniqueId val="{00000000-9DF2-4540-94B6-D36200D2C7C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9DF2-4540-94B6-D36200D2C7C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83.82</c:v>
                </c:pt>
                <c:pt idx="1">
                  <c:v>84.54</c:v>
                </c:pt>
                <c:pt idx="2">
                  <c:v>83.91</c:v>
                </c:pt>
                <c:pt idx="3">
                  <c:v>84.86</c:v>
                </c:pt>
                <c:pt idx="4">
                  <c:v>83.98</c:v>
                </c:pt>
              </c:numCache>
            </c:numRef>
          </c:val>
          <c:extLst>
            <c:ext xmlns:c16="http://schemas.microsoft.com/office/drawing/2014/chart" uri="{C3380CC4-5D6E-409C-BE32-E72D297353CC}">
              <c16:uniqueId val="{00000000-4469-402E-8BF5-A73138A4E6E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4469-402E-8BF5-A73138A4E6E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102.87</c:v>
                </c:pt>
                <c:pt idx="1">
                  <c:v>104.92</c:v>
                </c:pt>
                <c:pt idx="2">
                  <c:v>110.89</c:v>
                </c:pt>
                <c:pt idx="3">
                  <c:v>111.74</c:v>
                </c:pt>
                <c:pt idx="4">
                  <c:v>111.65</c:v>
                </c:pt>
              </c:numCache>
            </c:numRef>
          </c:val>
          <c:extLst>
            <c:ext xmlns:c16="http://schemas.microsoft.com/office/drawing/2014/chart" uri="{C3380CC4-5D6E-409C-BE32-E72D297353CC}">
              <c16:uniqueId val="{00000000-EB6D-4647-9D17-E05E43426EE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EB6D-4647-9D17-E05E43426EE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43.6</c:v>
                </c:pt>
                <c:pt idx="1">
                  <c:v>45.05</c:v>
                </c:pt>
                <c:pt idx="2">
                  <c:v>46</c:v>
                </c:pt>
                <c:pt idx="3">
                  <c:v>47.21</c:v>
                </c:pt>
                <c:pt idx="4">
                  <c:v>48.44</c:v>
                </c:pt>
              </c:numCache>
            </c:numRef>
          </c:val>
          <c:extLst>
            <c:ext xmlns:c16="http://schemas.microsoft.com/office/drawing/2014/chart" uri="{C3380CC4-5D6E-409C-BE32-E72D297353CC}">
              <c16:uniqueId val="{00000000-6C36-4632-AAA4-FE5C4B106D9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6C36-4632-AAA4-FE5C4B106D9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7.35</c:v>
                </c:pt>
                <c:pt idx="1">
                  <c:v>9.9600000000000009</c:v>
                </c:pt>
                <c:pt idx="2">
                  <c:v>9.67</c:v>
                </c:pt>
                <c:pt idx="3">
                  <c:v>11.18</c:v>
                </c:pt>
                <c:pt idx="4">
                  <c:v>13.04</c:v>
                </c:pt>
              </c:numCache>
            </c:numRef>
          </c:val>
          <c:extLst>
            <c:ext xmlns:c16="http://schemas.microsoft.com/office/drawing/2014/chart" uri="{C3380CC4-5D6E-409C-BE32-E72D297353CC}">
              <c16:uniqueId val="{00000000-8CE3-4230-87AE-3B74B96D09D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8CE3-4230-87AE-3B74B96D09D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B1-472E-92D7-33239410FAE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9CB1-472E-92D7-33239410FAE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196.18</c:v>
                </c:pt>
                <c:pt idx="1">
                  <c:v>256.32</c:v>
                </c:pt>
                <c:pt idx="2">
                  <c:v>294.83999999999997</c:v>
                </c:pt>
                <c:pt idx="3">
                  <c:v>252.61</c:v>
                </c:pt>
                <c:pt idx="4">
                  <c:v>406.27</c:v>
                </c:pt>
              </c:numCache>
            </c:numRef>
          </c:val>
          <c:extLst>
            <c:ext xmlns:c16="http://schemas.microsoft.com/office/drawing/2014/chart" uri="{C3380CC4-5D6E-409C-BE32-E72D297353CC}">
              <c16:uniqueId val="{00000000-6D1E-49D1-ADAD-7CFD52C9666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6D1E-49D1-ADAD-7CFD52C9666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188.95</c:v>
                </c:pt>
                <c:pt idx="1">
                  <c:v>182.8</c:v>
                </c:pt>
                <c:pt idx="2">
                  <c:v>182.21</c:v>
                </c:pt>
                <c:pt idx="3">
                  <c:v>179.91</c:v>
                </c:pt>
                <c:pt idx="4">
                  <c:v>179.76</c:v>
                </c:pt>
              </c:numCache>
            </c:numRef>
          </c:val>
          <c:extLst>
            <c:ext xmlns:c16="http://schemas.microsoft.com/office/drawing/2014/chart" uri="{C3380CC4-5D6E-409C-BE32-E72D297353CC}">
              <c16:uniqueId val="{00000000-B82F-4DBE-B8CA-C81A2232B41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B82F-4DBE-B8CA-C81A2232B41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100.52</c:v>
                </c:pt>
                <c:pt idx="1">
                  <c:v>102.68</c:v>
                </c:pt>
                <c:pt idx="2">
                  <c:v>109.38</c:v>
                </c:pt>
                <c:pt idx="3">
                  <c:v>110.01</c:v>
                </c:pt>
                <c:pt idx="4">
                  <c:v>110.21</c:v>
                </c:pt>
              </c:numCache>
            </c:numRef>
          </c:val>
          <c:extLst>
            <c:ext xmlns:c16="http://schemas.microsoft.com/office/drawing/2014/chart" uri="{C3380CC4-5D6E-409C-BE32-E72D297353CC}">
              <c16:uniqueId val="{00000000-2CF9-47E2-844B-31FC0E1DDBA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2CF9-47E2-844B-31FC0E1DDBA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174.79</c:v>
                </c:pt>
                <c:pt idx="1">
                  <c:v>171.25</c:v>
                </c:pt>
                <c:pt idx="2">
                  <c:v>160.72</c:v>
                </c:pt>
                <c:pt idx="3">
                  <c:v>160.19999999999999</c:v>
                </c:pt>
                <c:pt idx="4">
                  <c:v>159.97999999999999</c:v>
                </c:pt>
              </c:numCache>
            </c:numRef>
          </c:val>
          <c:extLst>
            <c:ext xmlns:c16="http://schemas.microsoft.com/office/drawing/2014/chart" uri="{C3380CC4-5D6E-409C-BE32-E72D297353CC}">
              <c16:uniqueId val="{00000000-1362-4BAC-9430-14037961E32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1362-4BAC-9430-14037961E32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U43"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静岡県　掛川市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117804</v>
      </c>
      <c r="AM8" s="71"/>
      <c r="AN8" s="71"/>
      <c r="AO8" s="71"/>
      <c r="AP8" s="71"/>
      <c r="AQ8" s="71"/>
      <c r="AR8" s="71"/>
      <c r="AS8" s="71"/>
      <c r="AT8" s="67">
        <f>データ!$S$6</f>
        <v>265.69</v>
      </c>
      <c r="AU8" s="68"/>
      <c r="AV8" s="68"/>
      <c r="AW8" s="68"/>
      <c r="AX8" s="68"/>
      <c r="AY8" s="68"/>
      <c r="AZ8" s="68"/>
      <c r="BA8" s="68"/>
      <c r="BB8" s="70">
        <f>データ!$T$6</f>
        <v>443.39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78.73</v>
      </c>
      <c r="J10" s="68"/>
      <c r="K10" s="68"/>
      <c r="L10" s="68"/>
      <c r="M10" s="68"/>
      <c r="N10" s="68"/>
      <c r="O10" s="69"/>
      <c r="P10" s="70">
        <f>データ!$P$6</f>
        <v>98.94</v>
      </c>
      <c r="Q10" s="70"/>
      <c r="R10" s="70"/>
      <c r="S10" s="70"/>
      <c r="T10" s="70"/>
      <c r="U10" s="70"/>
      <c r="V10" s="70"/>
      <c r="W10" s="71">
        <f>データ!$Q$6</f>
        <v>3299</v>
      </c>
      <c r="X10" s="71"/>
      <c r="Y10" s="71"/>
      <c r="Z10" s="71"/>
      <c r="AA10" s="71"/>
      <c r="AB10" s="71"/>
      <c r="AC10" s="71"/>
      <c r="AD10" s="2"/>
      <c r="AE10" s="2"/>
      <c r="AF10" s="2"/>
      <c r="AG10" s="2"/>
      <c r="AH10" s="4"/>
      <c r="AI10" s="4"/>
      <c r="AJ10" s="4"/>
      <c r="AK10" s="4"/>
      <c r="AL10" s="71">
        <f>データ!$U$6</f>
        <v>116142</v>
      </c>
      <c r="AM10" s="71"/>
      <c r="AN10" s="71"/>
      <c r="AO10" s="71"/>
      <c r="AP10" s="71"/>
      <c r="AQ10" s="71"/>
      <c r="AR10" s="71"/>
      <c r="AS10" s="71"/>
      <c r="AT10" s="67">
        <f>データ!$V$6</f>
        <v>138.86000000000001</v>
      </c>
      <c r="AU10" s="68"/>
      <c r="AV10" s="68"/>
      <c r="AW10" s="68"/>
      <c r="AX10" s="68"/>
      <c r="AY10" s="68"/>
      <c r="AZ10" s="68"/>
      <c r="BA10" s="68"/>
      <c r="BB10" s="70">
        <f>データ!$W$6</f>
        <v>836.4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JFC4sEHLgxiNYKDJ3yDoIXQiVEQXarf6Aa0Z1qitm1FsdUZEbKDMaRadFHJsD4RVO1NWJjQXR6ecvaQlf0paQA==" saltValue="UMdCWayUjvqA4Bcc1aCkg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222135</v>
      </c>
      <c r="D6" s="34">
        <f t="shared" si="3"/>
        <v>46</v>
      </c>
      <c r="E6" s="34">
        <f t="shared" si="3"/>
        <v>1</v>
      </c>
      <c r="F6" s="34">
        <f t="shared" si="3"/>
        <v>0</v>
      </c>
      <c r="G6" s="34">
        <f t="shared" si="3"/>
        <v>1</v>
      </c>
      <c r="H6" s="34" t="str">
        <f t="shared" si="3"/>
        <v>静岡県　掛川市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78.73</v>
      </c>
      <c r="P6" s="35">
        <f t="shared" si="3"/>
        <v>98.94</v>
      </c>
      <c r="Q6" s="35">
        <f t="shared" si="3"/>
        <v>3299</v>
      </c>
      <c r="R6" s="35">
        <f t="shared" si="3"/>
        <v>117804</v>
      </c>
      <c r="S6" s="35">
        <f t="shared" si="3"/>
        <v>265.69</v>
      </c>
      <c r="T6" s="35">
        <f t="shared" si="3"/>
        <v>443.39</v>
      </c>
      <c r="U6" s="35">
        <f t="shared" si="3"/>
        <v>116142</v>
      </c>
      <c r="V6" s="35">
        <f t="shared" si="3"/>
        <v>138.86000000000001</v>
      </c>
      <c r="W6" s="35">
        <f t="shared" si="3"/>
        <v>836.4</v>
      </c>
      <c r="X6" s="36">
        <f>IF(X7="",NA(),X7)</f>
        <v>102.87</v>
      </c>
      <c r="Y6" s="36">
        <f t="shared" ref="Y6:AG6" si="4">IF(Y7="",NA(),Y7)</f>
        <v>104.92</v>
      </c>
      <c r="Z6" s="36">
        <f t="shared" si="4"/>
        <v>110.89</v>
      </c>
      <c r="AA6" s="36">
        <f t="shared" si="4"/>
        <v>111.74</v>
      </c>
      <c r="AB6" s="36">
        <f t="shared" si="4"/>
        <v>111.65</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196.18</v>
      </c>
      <c r="AU6" s="36">
        <f t="shared" ref="AU6:BC6" si="6">IF(AU7="",NA(),AU7)</f>
        <v>256.32</v>
      </c>
      <c r="AV6" s="36">
        <f t="shared" si="6"/>
        <v>294.83999999999997</v>
      </c>
      <c r="AW6" s="36">
        <f t="shared" si="6"/>
        <v>252.61</v>
      </c>
      <c r="AX6" s="36">
        <f t="shared" si="6"/>
        <v>406.27</v>
      </c>
      <c r="AY6" s="36">
        <f t="shared" si="6"/>
        <v>352.05</v>
      </c>
      <c r="AZ6" s="36">
        <f t="shared" si="6"/>
        <v>349.04</v>
      </c>
      <c r="BA6" s="36">
        <f t="shared" si="6"/>
        <v>337.49</v>
      </c>
      <c r="BB6" s="36">
        <f t="shared" si="6"/>
        <v>335.6</v>
      </c>
      <c r="BC6" s="36">
        <f t="shared" si="6"/>
        <v>358.91</v>
      </c>
      <c r="BD6" s="35" t="str">
        <f>IF(BD7="","",IF(BD7="-","【-】","【"&amp;SUBSTITUTE(TEXT(BD7,"#,##0.00"),"-","△")&amp;"】"))</f>
        <v>【264.97】</v>
      </c>
      <c r="BE6" s="36">
        <f>IF(BE7="",NA(),BE7)</f>
        <v>188.95</v>
      </c>
      <c r="BF6" s="36">
        <f t="shared" ref="BF6:BN6" si="7">IF(BF7="",NA(),BF7)</f>
        <v>182.8</v>
      </c>
      <c r="BG6" s="36">
        <f t="shared" si="7"/>
        <v>182.21</v>
      </c>
      <c r="BH6" s="36">
        <f t="shared" si="7"/>
        <v>179.91</v>
      </c>
      <c r="BI6" s="36">
        <f t="shared" si="7"/>
        <v>179.76</v>
      </c>
      <c r="BJ6" s="36">
        <f t="shared" si="7"/>
        <v>250.76</v>
      </c>
      <c r="BK6" s="36">
        <f t="shared" si="7"/>
        <v>254.54</v>
      </c>
      <c r="BL6" s="36">
        <f t="shared" si="7"/>
        <v>265.92</v>
      </c>
      <c r="BM6" s="36">
        <f t="shared" si="7"/>
        <v>258.26</v>
      </c>
      <c r="BN6" s="36">
        <f t="shared" si="7"/>
        <v>247.27</v>
      </c>
      <c r="BO6" s="35" t="str">
        <f>IF(BO7="","",IF(BO7="-","【-】","【"&amp;SUBSTITUTE(TEXT(BO7,"#,##0.00"),"-","△")&amp;"】"))</f>
        <v>【266.61】</v>
      </c>
      <c r="BP6" s="36">
        <f>IF(BP7="",NA(),BP7)</f>
        <v>100.52</v>
      </c>
      <c r="BQ6" s="36">
        <f t="shared" ref="BQ6:BY6" si="8">IF(BQ7="",NA(),BQ7)</f>
        <v>102.68</v>
      </c>
      <c r="BR6" s="36">
        <f t="shared" si="8"/>
        <v>109.38</v>
      </c>
      <c r="BS6" s="36">
        <f t="shared" si="8"/>
        <v>110.01</v>
      </c>
      <c r="BT6" s="36">
        <f t="shared" si="8"/>
        <v>110.21</v>
      </c>
      <c r="BU6" s="36">
        <f t="shared" si="8"/>
        <v>106.69</v>
      </c>
      <c r="BV6" s="36">
        <f t="shared" si="8"/>
        <v>106.52</v>
      </c>
      <c r="BW6" s="36">
        <f t="shared" si="8"/>
        <v>105.86</v>
      </c>
      <c r="BX6" s="36">
        <f t="shared" si="8"/>
        <v>106.07</v>
      </c>
      <c r="BY6" s="36">
        <f t="shared" si="8"/>
        <v>105.34</v>
      </c>
      <c r="BZ6" s="35" t="str">
        <f>IF(BZ7="","",IF(BZ7="-","【-】","【"&amp;SUBSTITUTE(TEXT(BZ7,"#,##0.00"),"-","△")&amp;"】"))</f>
        <v>【103.24】</v>
      </c>
      <c r="CA6" s="36">
        <f>IF(CA7="",NA(),CA7)</f>
        <v>174.79</v>
      </c>
      <c r="CB6" s="36">
        <f t="shared" ref="CB6:CJ6" si="9">IF(CB7="",NA(),CB7)</f>
        <v>171.25</v>
      </c>
      <c r="CC6" s="36">
        <f t="shared" si="9"/>
        <v>160.72</v>
      </c>
      <c r="CD6" s="36">
        <f t="shared" si="9"/>
        <v>160.19999999999999</v>
      </c>
      <c r="CE6" s="36">
        <f t="shared" si="9"/>
        <v>159.97999999999999</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70.45</v>
      </c>
      <c r="CM6" s="36">
        <f t="shared" ref="CM6:CU6" si="10">IF(CM7="",NA(),CM7)</f>
        <v>70.97</v>
      </c>
      <c r="CN6" s="36">
        <f t="shared" si="10"/>
        <v>71.5</v>
      </c>
      <c r="CO6" s="36">
        <f t="shared" si="10"/>
        <v>71.400000000000006</v>
      </c>
      <c r="CP6" s="36">
        <f t="shared" si="10"/>
        <v>72.05</v>
      </c>
      <c r="CQ6" s="36">
        <f t="shared" si="10"/>
        <v>62.26</v>
      </c>
      <c r="CR6" s="36">
        <f t="shared" si="10"/>
        <v>62.1</v>
      </c>
      <c r="CS6" s="36">
        <f t="shared" si="10"/>
        <v>62.38</v>
      </c>
      <c r="CT6" s="36">
        <f t="shared" si="10"/>
        <v>62.83</v>
      </c>
      <c r="CU6" s="36">
        <f t="shared" si="10"/>
        <v>62.05</v>
      </c>
      <c r="CV6" s="35" t="str">
        <f>IF(CV7="","",IF(CV7="-","【-】","【"&amp;SUBSTITUTE(TEXT(CV7,"#,##0.00"),"-","△")&amp;"】"))</f>
        <v>【60.00】</v>
      </c>
      <c r="CW6" s="36">
        <f>IF(CW7="",NA(),CW7)</f>
        <v>83.82</v>
      </c>
      <c r="CX6" s="36">
        <f t="shared" ref="CX6:DF6" si="11">IF(CX7="",NA(),CX7)</f>
        <v>84.54</v>
      </c>
      <c r="CY6" s="36">
        <f t="shared" si="11"/>
        <v>83.91</v>
      </c>
      <c r="CZ6" s="36">
        <f t="shared" si="11"/>
        <v>84.86</v>
      </c>
      <c r="DA6" s="36">
        <f t="shared" si="11"/>
        <v>83.98</v>
      </c>
      <c r="DB6" s="36">
        <f t="shared" si="11"/>
        <v>89.5</v>
      </c>
      <c r="DC6" s="36">
        <f t="shared" si="11"/>
        <v>89.52</v>
      </c>
      <c r="DD6" s="36">
        <f t="shared" si="11"/>
        <v>89.17</v>
      </c>
      <c r="DE6" s="36">
        <f t="shared" si="11"/>
        <v>88.86</v>
      </c>
      <c r="DF6" s="36">
        <f t="shared" si="11"/>
        <v>89.11</v>
      </c>
      <c r="DG6" s="35" t="str">
        <f>IF(DG7="","",IF(DG7="-","【-】","【"&amp;SUBSTITUTE(TEXT(DG7,"#,##0.00"),"-","△")&amp;"】"))</f>
        <v>【89.80】</v>
      </c>
      <c r="DH6" s="36">
        <f>IF(DH7="",NA(),DH7)</f>
        <v>43.6</v>
      </c>
      <c r="DI6" s="36">
        <f t="shared" ref="DI6:DQ6" si="12">IF(DI7="",NA(),DI7)</f>
        <v>45.05</v>
      </c>
      <c r="DJ6" s="36">
        <f t="shared" si="12"/>
        <v>46</v>
      </c>
      <c r="DK6" s="36">
        <f t="shared" si="12"/>
        <v>47.21</v>
      </c>
      <c r="DL6" s="36">
        <f t="shared" si="12"/>
        <v>48.44</v>
      </c>
      <c r="DM6" s="36">
        <f t="shared" si="12"/>
        <v>45.89</v>
      </c>
      <c r="DN6" s="36">
        <f t="shared" si="12"/>
        <v>46.58</v>
      </c>
      <c r="DO6" s="36">
        <f t="shared" si="12"/>
        <v>46.99</v>
      </c>
      <c r="DP6" s="36">
        <f t="shared" si="12"/>
        <v>47.89</v>
      </c>
      <c r="DQ6" s="36">
        <f t="shared" si="12"/>
        <v>48.69</v>
      </c>
      <c r="DR6" s="35" t="str">
        <f>IF(DR7="","",IF(DR7="-","【-】","【"&amp;SUBSTITUTE(TEXT(DR7,"#,##0.00"),"-","△")&amp;"】"))</f>
        <v>【49.59】</v>
      </c>
      <c r="DS6" s="36">
        <f>IF(DS7="",NA(),DS7)</f>
        <v>7.35</v>
      </c>
      <c r="DT6" s="36">
        <f t="shared" ref="DT6:EB6" si="13">IF(DT7="",NA(),DT7)</f>
        <v>9.9600000000000009</v>
      </c>
      <c r="DU6" s="36">
        <f t="shared" si="13"/>
        <v>9.67</v>
      </c>
      <c r="DV6" s="36">
        <f t="shared" si="13"/>
        <v>11.18</v>
      </c>
      <c r="DW6" s="36">
        <f t="shared" si="13"/>
        <v>13.04</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0.48</v>
      </c>
      <c r="EE6" s="36">
        <f t="shared" ref="EE6:EM6" si="14">IF(EE7="",NA(),EE7)</f>
        <v>0.42</v>
      </c>
      <c r="EF6" s="36">
        <f t="shared" si="14"/>
        <v>0.53</v>
      </c>
      <c r="EG6" s="36">
        <f t="shared" si="14"/>
        <v>0.81</v>
      </c>
      <c r="EH6" s="36">
        <f t="shared" si="14"/>
        <v>0.67</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222135</v>
      </c>
      <c r="D7" s="38">
        <v>46</v>
      </c>
      <c r="E7" s="38">
        <v>1</v>
      </c>
      <c r="F7" s="38">
        <v>0</v>
      </c>
      <c r="G7" s="38">
        <v>1</v>
      </c>
      <c r="H7" s="38" t="s">
        <v>93</v>
      </c>
      <c r="I7" s="38" t="s">
        <v>94</v>
      </c>
      <c r="J7" s="38" t="s">
        <v>95</v>
      </c>
      <c r="K7" s="38" t="s">
        <v>96</v>
      </c>
      <c r="L7" s="38" t="s">
        <v>97</v>
      </c>
      <c r="M7" s="38" t="s">
        <v>98</v>
      </c>
      <c r="N7" s="39" t="s">
        <v>99</v>
      </c>
      <c r="O7" s="39">
        <v>78.73</v>
      </c>
      <c r="P7" s="39">
        <v>98.94</v>
      </c>
      <c r="Q7" s="39">
        <v>3299</v>
      </c>
      <c r="R7" s="39">
        <v>117804</v>
      </c>
      <c r="S7" s="39">
        <v>265.69</v>
      </c>
      <c r="T7" s="39">
        <v>443.39</v>
      </c>
      <c r="U7" s="39">
        <v>116142</v>
      </c>
      <c r="V7" s="39">
        <v>138.86000000000001</v>
      </c>
      <c r="W7" s="39">
        <v>836.4</v>
      </c>
      <c r="X7" s="39">
        <v>102.87</v>
      </c>
      <c r="Y7" s="39">
        <v>104.92</v>
      </c>
      <c r="Z7" s="39">
        <v>110.89</v>
      </c>
      <c r="AA7" s="39">
        <v>111.74</v>
      </c>
      <c r="AB7" s="39">
        <v>111.65</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196.18</v>
      </c>
      <c r="AU7" s="39">
        <v>256.32</v>
      </c>
      <c r="AV7" s="39">
        <v>294.83999999999997</v>
      </c>
      <c r="AW7" s="39">
        <v>252.61</v>
      </c>
      <c r="AX7" s="39">
        <v>406.27</v>
      </c>
      <c r="AY7" s="39">
        <v>352.05</v>
      </c>
      <c r="AZ7" s="39">
        <v>349.04</v>
      </c>
      <c r="BA7" s="39">
        <v>337.49</v>
      </c>
      <c r="BB7" s="39">
        <v>335.6</v>
      </c>
      <c r="BC7" s="39">
        <v>358.91</v>
      </c>
      <c r="BD7" s="39">
        <v>264.97000000000003</v>
      </c>
      <c r="BE7" s="39">
        <v>188.95</v>
      </c>
      <c r="BF7" s="39">
        <v>182.8</v>
      </c>
      <c r="BG7" s="39">
        <v>182.21</v>
      </c>
      <c r="BH7" s="39">
        <v>179.91</v>
      </c>
      <c r="BI7" s="39">
        <v>179.76</v>
      </c>
      <c r="BJ7" s="39">
        <v>250.76</v>
      </c>
      <c r="BK7" s="39">
        <v>254.54</v>
      </c>
      <c r="BL7" s="39">
        <v>265.92</v>
      </c>
      <c r="BM7" s="39">
        <v>258.26</v>
      </c>
      <c r="BN7" s="39">
        <v>247.27</v>
      </c>
      <c r="BO7" s="39">
        <v>266.61</v>
      </c>
      <c r="BP7" s="39">
        <v>100.52</v>
      </c>
      <c r="BQ7" s="39">
        <v>102.68</v>
      </c>
      <c r="BR7" s="39">
        <v>109.38</v>
      </c>
      <c r="BS7" s="39">
        <v>110.01</v>
      </c>
      <c r="BT7" s="39">
        <v>110.21</v>
      </c>
      <c r="BU7" s="39">
        <v>106.69</v>
      </c>
      <c r="BV7" s="39">
        <v>106.52</v>
      </c>
      <c r="BW7" s="39">
        <v>105.86</v>
      </c>
      <c r="BX7" s="39">
        <v>106.07</v>
      </c>
      <c r="BY7" s="39">
        <v>105.34</v>
      </c>
      <c r="BZ7" s="39">
        <v>103.24</v>
      </c>
      <c r="CA7" s="39">
        <v>174.79</v>
      </c>
      <c r="CB7" s="39">
        <v>171.25</v>
      </c>
      <c r="CC7" s="39">
        <v>160.72</v>
      </c>
      <c r="CD7" s="39">
        <v>160.19999999999999</v>
      </c>
      <c r="CE7" s="39">
        <v>159.97999999999999</v>
      </c>
      <c r="CF7" s="39">
        <v>154.91999999999999</v>
      </c>
      <c r="CG7" s="39">
        <v>155.80000000000001</v>
      </c>
      <c r="CH7" s="39">
        <v>158.58000000000001</v>
      </c>
      <c r="CI7" s="39">
        <v>159.22</v>
      </c>
      <c r="CJ7" s="39">
        <v>159.6</v>
      </c>
      <c r="CK7" s="39">
        <v>168.38</v>
      </c>
      <c r="CL7" s="39">
        <v>70.45</v>
      </c>
      <c r="CM7" s="39">
        <v>70.97</v>
      </c>
      <c r="CN7" s="39">
        <v>71.5</v>
      </c>
      <c r="CO7" s="39">
        <v>71.400000000000006</v>
      </c>
      <c r="CP7" s="39">
        <v>72.05</v>
      </c>
      <c r="CQ7" s="39">
        <v>62.26</v>
      </c>
      <c r="CR7" s="39">
        <v>62.1</v>
      </c>
      <c r="CS7" s="39">
        <v>62.38</v>
      </c>
      <c r="CT7" s="39">
        <v>62.83</v>
      </c>
      <c r="CU7" s="39">
        <v>62.05</v>
      </c>
      <c r="CV7" s="39">
        <v>60</v>
      </c>
      <c r="CW7" s="39">
        <v>83.82</v>
      </c>
      <c r="CX7" s="39">
        <v>84.54</v>
      </c>
      <c r="CY7" s="39">
        <v>83.91</v>
      </c>
      <c r="CZ7" s="39">
        <v>84.86</v>
      </c>
      <c r="DA7" s="39">
        <v>83.98</v>
      </c>
      <c r="DB7" s="39">
        <v>89.5</v>
      </c>
      <c r="DC7" s="39">
        <v>89.52</v>
      </c>
      <c r="DD7" s="39">
        <v>89.17</v>
      </c>
      <c r="DE7" s="39">
        <v>88.86</v>
      </c>
      <c r="DF7" s="39">
        <v>89.11</v>
      </c>
      <c r="DG7" s="39">
        <v>89.8</v>
      </c>
      <c r="DH7" s="39">
        <v>43.6</v>
      </c>
      <c r="DI7" s="39">
        <v>45.05</v>
      </c>
      <c r="DJ7" s="39">
        <v>46</v>
      </c>
      <c r="DK7" s="39">
        <v>47.21</v>
      </c>
      <c r="DL7" s="39">
        <v>48.44</v>
      </c>
      <c r="DM7" s="39">
        <v>45.89</v>
      </c>
      <c r="DN7" s="39">
        <v>46.58</v>
      </c>
      <c r="DO7" s="39">
        <v>46.99</v>
      </c>
      <c r="DP7" s="39">
        <v>47.89</v>
      </c>
      <c r="DQ7" s="39">
        <v>48.69</v>
      </c>
      <c r="DR7" s="39">
        <v>49.59</v>
      </c>
      <c r="DS7" s="39">
        <v>7.35</v>
      </c>
      <c r="DT7" s="39">
        <v>9.9600000000000009</v>
      </c>
      <c r="DU7" s="39">
        <v>9.67</v>
      </c>
      <c r="DV7" s="39">
        <v>11.18</v>
      </c>
      <c r="DW7" s="39">
        <v>13.04</v>
      </c>
      <c r="DX7" s="39">
        <v>13.14</v>
      </c>
      <c r="DY7" s="39">
        <v>14.45</v>
      </c>
      <c r="DZ7" s="39">
        <v>15.83</v>
      </c>
      <c r="EA7" s="39">
        <v>16.899999999999999</v>
      </c>
      <c r="EB7" s="39">
        <v>18.260000000000002</v>
      </c>
      <c r="EC7" s="39">
        <v>19.440000000000001</v>
      </c>
      <c r="ED7" s="39">
        <v>0.48</v>
      </c>
      <c r="EE7" s="39">
        <v>0.42</v>
      </c>
      <c r="EF7" s="39">
        <v>0.53</v>
      </c>
      <c r="EG7" s="39">
        <v>0.81</v>
      </c>
      <c r="EH7" s="39">
        <v>0.67</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齊藤 康介</cp:lastModifiedBy>
  <dcterms:created xsi:type="dcterms:W3CDTF">2020-12-04T02:09:32Z</dcterms:created>
  <dcterms:modified xsi:type="dcterms:W3CDTF">2021-01-27T05:37:11Z</dcterms:modified>
  <cp:category/>
</cp:coreProperties>
</file>