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10.4.1.105\soumu\020 企画経理担当\0600　経営・業務分析\R1　経営分析_現年分\県公表【経営比較分析】\"/>
    </mc:Choice>
  </mc:AlternateContent>
  <xr:revisionPtr revIDLastSave="0" documentId="13_ncr:1_{62031357-AA65-4DF2-B523-51C2F9689B7D}" xr6:coauthVersionLast="36" xr6:coauthVersionMax="36" xr10:uidLastSave="{00000000-0000-0000-0000-000000000000}"/>
  <workbookProtection workbookAlgorithmName="SHA-512" workbookHashValue="Fcvwbyl2XBjnv872VZ4Pl3zbv93LOoiRhfHApgoQmKfrBNobL4PA69XYrH/mT/6XVUHcN8p7IeTpUmmjZ3iEZg==" workbookSaltValue="asC82L55czFSvxal9YKFyw==" workbookSpinCount="100000" lockStructure="1"/>
  <bookViews>
    <workbookView xWindow="0" yWindow="0" windowWidth="23040" windowHeight="8508"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O6" i="5"/>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L10" i="4"/>
  <c r="W10" i="4"/>
  <c r="P10" i="4"/>
  <c r="I10" i="4"/>
  <c r="BB8" i="4"/>
  <c r="AT8" i="4"/>
  <c r="AD8" i="4"/>
  <c r="W8" i="4"/>
  <c r="P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<sst xmlns="http://schemas.openxmlformats.org/spreadsheetml/2006/main" count="228" uniqueCount="113">
  <si>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</si>
  <si>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</si>
  <si>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</si>
  <si>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</si>
  <si>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</si>
  <si>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</si>
  <si>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</si>
  <si>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</si>
  <si>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</si>
  <si>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</si>
  <si>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</si>
  <si>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</si>
  <si>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</si>
  <si>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</si>
  <si>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</si>
  <si>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</si>
  <si>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</si>
  <si>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</si>
  <si>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</si>
  <si>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</si>
  <si>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</si>
  <si>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</si>
  <si>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</si>
  <si>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</si>
  <si>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</si>
  <si>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</si>
  <si>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</si>
  <si>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</si>
  <si>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</si>
  <si>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</si>
  <si>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</si>
  <si>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</si>
  <si>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</si>
  <si>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</si>
  <si>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</si>
  <si>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</si>
  <si>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</si>
  <si>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</si>
  <si>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</si>
  <si>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</si>
  <si>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</si>
  <si>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</si>
  <si>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</si>
  <si>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</si>
  <si>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</si>
  <si>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</si>
  <si>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</si>
  <si>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</si>
  <si>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</si>
  <si>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</si>
  <si>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</si>
  <si>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</si>
  <si>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</si>
  <si>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</si>
  <si>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</si>
  <si>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</si>
  <si>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</si>
  <si>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</si>
  <si>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</si>
  <si>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</si>
  <si>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</si>
  <si>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</si>
  <si>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</si>
  <si>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</si>
  <si>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</si>
  <si>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</si>
  <si>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</si>
  <si>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</si>
  <si>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</si>
  <si>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</si>
  <si>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</si>
  <si>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</si>
  <si>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</si>
  <si>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</si>
  <si>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</si>
  <si>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</si>
  <si>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</si>
  <si>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</si>
  <si>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</si>
  <si>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</si>
  <si>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</si>
  <si>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</si>
  <si>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</si>
  <si>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</si>
  <si>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</si>
  <si>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</si>
  <si>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</si>
  <si>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</si>
  <si>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</si>
  <si>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</si>
  <si>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</si>
  <si>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</si>
  <si>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</si>
  <si>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焼津市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</si>
  <si>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</si>
  <si>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</si>
  <si>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</si>
  <si>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</si>
  <si>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</si>
  <si>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</si>
  <si>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</si>
  <si>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</si>
  <si>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</si>
  <si>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</si>
  <si>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</si>
  <si>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</si>
  <si>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</si>
  <si>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</si>
  <si>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</si>
  <si>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</si>
  <si>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営の健全性・効率性の指標は、望ましいとされる数値を満たしており、類似団体平均値と比較しても良好な経営状況と評価できる。老朽化の状況は、一見すると悪い状況に捉えられる指標もあるが、基幹管路を中心に計画的な更新事業を実施しているためである。今後の施設更新においてもアセットマネジメントによる資産管理を実施し、適正範囲で投資の合理化を図る必要がある。
今後の経営については、少子化傾向から人口は減少し続けることが予想され、給水人口の減少から給水収益も減少傾向が続くと見込まれる。令和元年度に策定した「焼津市水道ビジョン・経営戦略2020」における、水道事業の将来を見据えた投資計画や、安定的かつ持続的に事業を運営していくための財政計画に則り、投資の合理化と財源の確保を行い、引き続き安全な水の安定供給に努めたい。</t>
    <rPh sb="26" eb="27">
      <t>ミ</t>
    </rPh>
    <rPh sb="49" eb="51">
      <t>ケイエイ</t>
    </rPh>
    <rPh sb="78" eb="79">
      <t>トラ</t>
    </rPh>
    <rPh sb="144" eb="146">
      <t>シサン</t>
    </rPh>
    <rPh sb="146" eb="148">
      <t>カンリ</t>
    </rPh>
    <rPh sb="149" eb="151">
      <t>ジッシ</t>
    </rPh>
    <rPh sb="153" eb="155">
      <t>テキセイ</t>
    </rPh>
    <rPh sb="155" eb="157">
      <t>ハンイ</t>
    </rPh>
    <rPh sb="158" eb="160">
      <t>トウシ</t>
    </rPh>
    <rPh sb="161" eb="164">
      <t>ゴウリカ</t>
    </rPh>
    <rPh sb="165" eb="166">
      <t>ハカ</t>
    </rPh>
    <rPh sb="167" eb="169">
      <t>ヒツヨウ</t>
    </rPh>
    <rPh sb="237" eb="239">
      <t>レイワ</t>
    </rPh>
    <rPh sb="239" eb="241">
      <t>ガンネン</t>
    </rPh>
    <rPh sb="241" eb="242">
      <t>ド</t>
    </rPh>
    <rPh sb="243" eb="245">
      <t>サクテイ</t>
    </rPh>
    <rPh sb="248" eb="251">
      <t>ヤイヅシ</t>
    </rPh>
    <rPh sb="251" eb="253">
      <t>スイドウ</t>
    </rPh>
    <rPh sb="258" eb="260">
      <t>ケイエイ</t>
    </rPh>
    <rPh sb="260" eb="262">
      <t>センリャク</t>
    </rPh>
    <rPh sb="286" eb="288">
      <t>ケイカク</t>
    </rPh>
    <rPh sb="290" eb="293">
      <t>アンテイテキ</t>
    </rPh>
    <rPh sb="295" eb="298">
      <t>ジゾクテキ</t>
    </rPh>
    <rPh sb="299" eb="301">
      <t>ジギョウ</t>
    </rPh>
    <rPh sb="302" eb="304">
      <t>ウンエイ</t>
    </rPh>
    <rPh sb="316" eb="317">
      <t>ノット</t>
    </rPh>
    <rPh sb="319" eb="321">
      <t>トウシ</t>
    </rPh>
    <rPh sb="322" eb="325">
      <t>ゴウリカ</t>
    </rPh>
    <rPh sb="326" eb="328">
      <t>ザイゲン</t>
    </rPh>
    <rPh sb="329" eb="331">
      <t>カクホ</t>
    </rPh>
    <rPh sb="332" eb="333">
      <t>オコナ</t>
    </rPh>
    <rPh sb="335" eb="336">
      <t>ヒ</t>
    </rPh>
    <rPh sb="337" eb="338">
      <t>ツヅ</t>
    </rPh>
    <phoneticPr fontId="4"/>
  </si>
  <si>
    <t xml:space="preserve">①②経常収支比率は継続して100%を超え、類似団体平均値より良好な数値で推移しており、累積欠損金比率は欠損金が生じていないため継続して0％であり、健全経営が続いている。
③流動比率は類似団体平均値と同程度で、300％を超えて推移しており、短期的債務に対する支払能力は十分に備えている。
④企業債残高対給水収益比率は、類似団体平均値とほぼ同程度で推移している。数値に変動が少ないのは、企業債残高は減少しているものの、給水収益も減少していることに起因する。
⑤⑥料金回収率は100％を超える水準で推移し、類似団体平均値よりも良好な数値を維持しており、給水原価は類似団体平均値を継続して下回っており、効率性が確保できている。引き続き業務の効率化を推進する。
⑦施設利用率は一般的には高い数値であることが望ましいが、自己水源が地下水で、表流水を水源とする施設に比べて配水能力を上げるための投資を抑えているため、安定供給やリスク管理を考慮すると予備能力の確保が必要であり、適切な施設規模と考えている。今後も最大稼働率、負荷率と合わせて適切な施設規模を捉えていくことが必要である。
⑧有収率は類似団体平均値を上回っており、良好な数値で推移している。引き続き漏水調査及び修繕と計画的な老朽管更新により、効率的な経営を推進していく。
</t>
    <rPh sb="73" eb="75">
      <t>ケンゼン</t>
    </rPh>
    <rPh sb="78" eb="79">
      <t>ツヅ</t>
    </rPh>
    <rPh sb="109" eb="110">
      <t>コ</t>
    </rPh>
    <rPh sb="112" eb="114">
      <t>スイイ</t>
    </rPh>
    <rPh sb="119" eb="122">
      <t>タンキテキ</t>
    </rPh>
    <rPh sb="122" eb="124">
      <t>サイム</t>
    </rPh>
    <rPh sb="125" eb="126">
      <t>タイ</t>
    </rPh>
    <rPh sb="128" eb="130">
      <t>シハライ</t>
    </rPh>
    <rPh sb="130" eb="132">
      <t>ノウリョク</t>
    </rPh>
    <rPh sb="133" eb="135">
      <t>ジュウブン</t>
    </rPh>
    <rPh sb="136" eb="137">
      <t>ソナ</t>
    </rPh>
    <rPh sb="168" eb="171">
      <t>ドウテイド</t>
    </rPh>
    <rPh sb="172" eb="174">
      <t>スイイ</t>
    </rPh>
    <rPh sb="179" eb="181">
      <t>スウチ</t>
    </rPh>
    <rPh sb="182" eb="184">
      <t>ヘンドウ</t>
    </rPh>
    <rPh sb="185" eb="186">
      <t>スク</t>
    </rPh>
    <rPh sb="221" eb="223">
      <t>キイン</t>
    </rPh>
    <rPh sb="250" eb="252">
      <t>ルイジ</t>
    </rPh>
    <rPh sb="252" eb="254">
      <t>ダンタイ</t>
    </rPh>
    <rPh sb="254" eb="256">
      <t>ヘイキン</t>
    </rPh>
    <rPh sb="256" eb="257">
      <t>チ</t>
    </rPh>
    <rPh sb="260" eb="262">
      <t>リョウコウ</t>
    </rPh>
    <rPh sb="263" eb="265">
      <t>スウチ</t>
    </rPh>
    <rPh sb="266" eb="268">
      <t>イジ</t>
    </rPh>
    <rPh sb="309" eb="310">
      <t>ヒ</t>
    </rPh>
    <rPh sb="311" eb="312">
      <t>ツヅ</t>
    </rPh>
    <rPh sb="313" eb="315">
      <t>ギョウム</t>
    </rPh>
    <rPh sb="316" eb="319">
      <t>コウリツカ</t>
    </rPh>
    <rPh sb="320" eb="322">
      <t>スイシン</t>
    </rPh>
    <phoneticPr fontId="4"/>
  </si>
  <si>
    <t>①有形固定資産減価償却率は類似団体平均値と同程度の数値で推移している。今後も、点検・修繕を計画的に行い、長寿命化を図り、ライフサイクルコストの縮減に努めたうえで、老朽化施設の適正規模での計画的な更新が求められる。
②管路経年化率は類似団体平均値を大きく下回り、効率的な管路更新が実施できているが、右肩上がりの増加（悪化）傾向にある。今後は、アセットマネジメントにより更新需要費の平準化を図り、ダウンサイジングによる計画的かつ効率的な管路更新が必要である。
③管路更新率は類似団体平均値と比較して良好な数値で推移しているものの、施工単価が高い基幹管路の更新事業を重点的に実施していることから、低い水準で移行している。管路経年化率と同様、計画的かつ効率的に管路を更新していく必要がある。</t>
    <rPh sb="35" eb="37">
      <t>コンゴ</t>
    </rPh>
    <rPh sb="87" eb="89">
      <t>テキセイ</t>
    </rPh>
    <rPh sb="89" eb="91">
      <t>キボ</t>
    </rPh>
    <rPh sb="93" eb="96">
      <t>ケイカクテキ</t>
    </rPh>
    <rPh sb="100" eb="101">
      <t>モト</t>
    </rPh>
    <rPh sb="130" eb="133">
      <t>コウリツテキ</t>
    </rPh>
    <rPh sb="134" eb="136">
      <t>カンロ</t>
    </rPh>
    <rPh sb="136" eb="138">
      <t>コウシン</t>
    </rPh>
    <rPh sb="139" eb="141">
      <t>ジッシ</t>
    </rPh>
    <rPh sb="183" eb="185">
      <t>コウシン</t>
    </rPh>
    <rPh sb="185" eb="187">
      <t>ジュヨウ</t>
    </rPh>
    <rPh sb="187" eb="188">
      <t>ヒ</t>
    </rPh>
    <rPh sb="235" eb="237">
      <t>ルイジ</t>
    </rPh>
    <rPh sb="237" eb="239">
      <t>ダンタイ</t>
    </rPh>
    <rPh sb="239" eb="241">
      <t>ヘイキン</t>
    </rPh>
    <rPh sb="241" eb="242">
      <t>チ</t>
    </rPh>
    <rPh sb="243" eb="245">
      <t>ヒカク</t>
    </rPh>
    <rPh sb="247" eb="249">
      <t>リョウコウ</t>
    </rPh>
    <rPh sb="250" eb="252">
      <t>スウチ</t>
    </rPh>
    <rPh sb="253" eb="255">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</si>
</sst>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1.1100000000000001</c:v>
                </c:pt>
                <c:pt idx="1">
                  <c:v>0.98</c:v>
                </c:pt>
                <c:pt idx="2">
                  <c:v>0.93</c:v>
                </c:pt>
                <c:pt idx="3">
                  <c:v>0.96</c:v>
                </c:pt>
                <c:pt idx="4">
                  <c:v>1.04</c:v>
                </c:pt>
              </c:numCache>
            </c:numRef>
          </c:val>
          <c:extLst>
            <c:ext xmlns:c16="http://schemas.microsoft.com/office/drawing/2014/chart" uri="{C3380CC4-5D6E-409C-BE32-E72D297353CC}">
              <c16:uniqueId val="{00000000-E32B-4EFF-B6F2-07F4DC63A6D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0.74</c:v>
                </c:pt>
                <c:pt idx="2">
                  <c:v>0.74</c:v>
                </c:pt>
                <c:pt idx="3">
                  <c:v>0.72</c:v>
                </c:pt>
                <c:pt idx="4">
                  <c:v>0.66</c:v>
                </c:pt>
              </c:numCache>
            </c:numRef>
          </c:val>
          <c:smooth val="0"/>
          <c:extLst>
            <c:ext xmlns:c16="http://schemas.microsoft.com/office/drawing/2014/chart" uri="{C3380CC4-5D6E-409C-BE32-E72D297353CC}">
              <c16:uniqueId val="{00000001-E32B-4EFF-B6F2-07F4DC63A6D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57.52</c:v>
                </c:pt>
                <c:pt idx="1">
                  <c:v>56.02</c:v>
                </c:pt>
                <c:pt idx="2">
                  <c:v>55.9</c:v>
                </c:pt>
                <c:pt idx="3">
                  <c:v>55.39</c:v>
                </c:pt>
                <c:pt idx="4">
                  <c:v>55.01</c:v>
                </c:pt>
              </c:numCache>
            </c:numRef>
          </c:val>
          <c:extLst>
            <c:ext xmlns:c16="http://schemas.microsoft.com/office/drawing/2014/chart" uri="{C3380CC4-5D6E-409C-BE32-E72D297353CC}">
              <c16:uniqueId val="{00000000-1E52-465A-8265-0EF79A21377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62.1</c:v>
                </c:pt>
                <c:pt idx="2">
                  <c:v>62.38</c:v>
                </c:pt>
                <c:pt idx="3">
                  <c:v>62.83</c:v>
                </c:pt>
                <c:pt idx="4">
                  <c:v>62.05</c:v>
                </c:pt>
              </c:numCache>
            </c:numRef>
          </c:val>
          <c:smooth val="0"/>
          <c:extLst>
            <c:ext xmlns:c16="http://schemas.microsoft.com/office/drawing/2014/chart" uri="{C3380CC4-5D6E-409C-BE32-E72D297353CC}">
              <c16:uniqueId val="{00000001-1E52-465A-8265-0EF79A21377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91.06</c:v>
                </c:pt>
                <c:pt idx="1">
                  <c:v>92.91</c:v>
                </c:pt>
                <c:pt idx="2">
                  <c:v>92.68</c:v>
                </c:pt>
                <c:pt idx="3">
                  <c:v>92.05</c:v>
                </c:pt>
                <c:pt idx="4">
                  <c:v>91.3</c:v>
                </c:pt>
              </c:numCache>
            </c:numRef>
          </c:val>
          <c:extLst>
            <c:ext xmlns:c16="http://schemas.microsoft.com/office/drawing/2014/chart" uri="{C3380CC4-5D6E-409C-BE32-E72D297353CC}">
              <c16:uniqueId val="{00000000-EB92-4B0A-A6A9-72012526DD9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89.52</c:v>
                </c:pt>
                <c:pt idx="2">
                  <c:v>89.17</c:v>
                </c:pt>
                <c:pt idx="3">
                  <c:v>88.86</c:v>
                </c:pt>
                <c:pt idx="4">
                  <c:v>89.11</c:v>
                </c:pt>
              </c:numCache>
            </c:numRef>
          </c:val>
          <c:smooth val="0"/>
          <c:extLst>
            <c:ext xmlns:c16="http://schemas.microsoft.com/office/drawing/2014/chart" uri="{C3380CC4-5D6E-409C-BE32-E72D297353CC}">
              <c16:uniqueId val="{00000001-EB92-4B0A-A6A9-72012526DD9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118.95</c:v>
                </c:pt>
                <c:pt idx="1">
                  <c:v>120.52</c:v>
                </c:pt>
                <c:pt idx="2">
                  <c:v>124.18</c:v>
                </c:pt>
                <c:pt idx="3">
                  <c:v>121.92</c:v>
                </c:pt>
                <c:pt idx="4">
                  <c:v>118.76</c:v>
                </c:pt>
              </c:numCache>
            </c:numRef>
          </c:val>
          <c:extLst>
            <c:ext xmlns:c16="http://schemas.microsoft.com/office/drawing/2014/chart" uri="{C3380CC4-5D6E-409C-BE32-E72D297353CC}">
              <c16:uniqueId val="{00000000-6907-41E3-B234-8545A95E497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114</c:v>
                </c:pt>
                <c:pt idx="2">
                  <c:v>113.68</c:v>
                </c:pt>
                <c:pt idx="3">
                  <c:v>113.82</c:v>
                </c:pt>
                <c:pt idx="4">
                  <c:v>112.82</c:v>
                </c:pt>
              </c:numCache>
            </c:numRef>
          </c:val>
          <c:smooth val="0"/>
          <c:extLst>
            <c:ext xmlns:c16="http://schemas.microsoft.com/office/drawing/2014/chart" uri="{C3380CC4-5D6E-409C-BE32-E72D297353CC}">
              <c16:uniqueId val="{00000001-6907-41E3-B234-8545A95E497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45.62</c:v>
                </c:pt>
                <c:pt idx="1">
                  <c:v>46.48</c:v>
                </c:pt>
                <c:pt idx="2">
                  <c:v>47.21</c:v>
                </c:pt>
                <c:pt idx="3">
                  <c:v>47.72</c:v>
                </c:pt>
                <c:pt idx="4">
                  <c:v>48.27</c:v>
                </c:pt>
              </c:numCache>
            </c:numRef>
          </c:val>
          <c:extLst>
            <c:ext xmlns:c16="http://schemas.microsoft.com/office/drawing/2014/chart" uri="{C3380CC4-5D6E-409C-BE32-E72D297353CC}">
              <c16:uniqueId val="{00000000-B87E-4FBD-A9FF-49FB3925EEC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46.58</c:v>
                </c:pt>
                <c:pt idx="2">
                  <c:v>46.99</c:v>
                </c:pt>
                <c:pt idx="3">
                  <c:v>47.89</c:v>
                </c:pt>
                <c:pt idx="4">
                  <c:v>48.69</c:v>
                </c:pt>
              </c:numCache>
            </c:numRef>
          </c:val>
          <c:smooth val="0"/>
          <c:extLst>
            <c:ext xmlns:c16="http://schemas.microsoft.com/office/drawing/2014/chart" uri="{C3380CC4-5D6E-409C-BE32-E72D297353CC}">
              <c16:uniqueId val="{00000001-B87E-4FBD-A9FF-49FB3925EEC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6.16</c:v>
                </c:pt>
                <c:pt idx="1">
                  <c:v>6.65</c:v>
                </c:pt>
                <c:pt idx="2">
                  <c:v>8.5299999999999994</c:v>
                </c:pt>
                <c:pt idx="3">
                  <c:v>9.8699999999999992</c:v>
                </c:pt>
                <c:pt idx="4">
                  <c:v>10.86</c:v>
                </c:pt>
              </c:numCache>
            </c:numRef>
          </c:val>
          <c:extLst>
            <c:ext xmlns:c16="http://schemas.microsoft.com/office/drawing/2014/chart" uri="{C3380CC4-5D6E-409C-BE32-E72D297353CC}">
              <c16:uniqueId val="{00000000-DA08-4AC0-9A5A-3A6AD8E55EB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14.45</c:v>
                </c:pt>
                <c:pt idx="2">
                  <c:v>15.83</c:v>
                </c:pt>
                <c:pt idx="3">
                  <c:v>16.899999999999999</c:v>
                </c:pt>
                <c:pt idx="4">
                  <c:v>18.260000000000002</c:v>
                </c:pt>
              </c:numCache>
            </c:numRef>
          </c:val>
          <c:smooth val="0"/>
          <c:extLst>
            <c:ext xmlns:c16="http://schemas.microsoft.com/office/drawing/2014/chart" uri="{C3380CC4-5D6E-409C-BE32-E72D297353CC}">
              <c16:uniqueId val="{00000001-DA08-4AC0-9A5A-3A6AD8E55EB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63-4736-805D-B6B1505F7E5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0.03</c:v>
                </c:pt>
                <c:pt idx="1">
                  <c:v>0.23</c:v>
                </c:pt>
                <c:pt idx="2">
                  <c:v>0.03</c:v>
                </c:pt>
                <c:pt idx="3" formatCode="#,##0.00;&quot;△&quot;#,##0.00">
                  <c:v>0</c:v>
                </c:pt>
                <c:pt idx="4" formatCode="#,##0.00;&quot;△&quot;#,##0.00">
                  <c:v>0</c:v>
                </c:pt>
              </c:numCache>
            </c:numRef>
          </c:val>
          <c:smooth val="0"/>
          <c:extLst>
            <c:ext xmlns:c16="http://schemas.microsoft.com/office/drawing/2014/chart" uri="{C3380CC4-5D6E-409C-BE32-E72D297353CC}">
              <c16:uniqueId val="{00000001-A763-4736-805D-B6B1505F7E5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314.48</c:v>
                </c:pt>
                <c:pt idx="1">
                  <c:v>400.28</c:v>
                </c:pt>
                <c:pt idx="2">
                  <c:v>360.45</c:v>
                </c:pt>
                <c:pt idx="3">
                  <c:v>330.45</c:v>
                </c:pt>
                <c:pt idx="4">
                  <c:v>395.26</c:v>
                </c:pt>
              </c:numCache>
            </c:numRef>
          </c:val>
          <c:extLst>
            <c:ext xmlns:c16="http://schemas.microsoft.com/office/drawing/2014/chart" uri="{C3380CC4-5D6E-409C-BE32-E72D297353CC}">
              <c16:uniqueId val="{00000000-2CFC-4295-A2C7-76F42D319D8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349.04</c:v>
                </c:pt>
                <c:pt idx="2">
                  <c:v>337.49</c:v>
                </c:pt>
                <c:pt idx="3">
                  <c:v>335.6</c:v>
                </c:pt>
                <c:pt idx="4">
                  <c:v>358.91</c:v>
                </c:pt>
              </c:numCache>
            </c:numRef>
          </c:val>
          <c:smooth val="0"/>
          <c:extLst>
            <c:ext xmlns:c16="http://schemas.microsoft.com/office/drawing/2014/chart" uri="{C3380CC4-5D6E-409C-BE32-E72D297353CC}">
              <c16:uniqueId val="{00000001-2CFC-4295-A2C7-76F42D319D8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254.08</c:v>
                </c:pt>
                <c:pt idx="1">
                  <c:v>253.04</c:v>
                </c:pt>
                <c:pt idx="2">
                  <c:v>252.63</c:v>
                </c:pt>
                <c:pt idx="3">
                  <c:v>255.36</c:v>
                </c:pt>
                <c:pt idx="4">
                  <c:v>252.92</c:v>
                </c:pt>
              </c:numCache>
            </c:numRef>
          </c:val>
          <c:extLst>
            <c:ext xmlns:c16="http://schemas.microsoft.com/office/drawing/2014/chart" uri="{C3380CC4-5D6E-409C-BE32-E72D297353CC}">
              <c16:uniqueId val="{00000000-EBBA-44F1-8A0B-2A32549F12D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254.54</c:v>
                </c:pt>
                <c:pt idx="2">
                  <c:v>265.92</c:v>
                </c:pt>
                <c:pt idx="3">
                  <c:v>258.26</c:v>
                </c:pt>
                <c:pt idx="4">
                  <c:v>247.27</c:v>
                </c:pt>
              </c:numCache>
            </c:numRef>
          </c:val>
          <c:smooth val="0"/>
          <c:extLst>
            <c:ext xmlns:c16="http://schemas.microsoft.com/office/drawing/2014/chart" uri="{C3380CC4-5D6E-409C-BE32-E72D297353CC}">
              <c16:uniqueId val="{00000001-EBBA-44F1-8A0B-2A32549F12D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119.07</c:v>
                </c:pt>
                <c:pt idx="1">
                  <c:v>120.96</c:v>
                </c:pt>
                <c:pt idx="2">
                  <c:v>124.85</c:v>
                </c:pt>
                <c:pt idx="3">
                  <c:v>122.62</c:v>
                </c:pt>
                <c:pt idx="4">
                  <c:v>119.25</c:v>
                </c:pt>
              </c:numCache>
            </c:numRef>
          </c:val>
          <c:extLst>
            <c:ext xmlns:c16="http://schemas.microsoft.com/office/drawing/2014/chart" uri="{C3380CC4-5D6E-409C-BE32-E72D297353CC}">
              <c16:uniqueId val="{00000000-73D5-49EB-9FA5-C47B89EF7FD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106.52</c:v>
                </c:pt>
                <c:pt idx="2">
                  <c:v>105.86</c:v>
                </c:pt>
                <c:pt idx="3">
                  <c:v>106.07</c:v>
                </c:pt>
                <c:pt idx="4">
                  <c:v>105.34</c:v>
                </c:pt>
              </c:numCache>
            </c:numRef>
          </c:val>
          <c:smooth val="0"/>
          <c:extLst>
            <c:ext xmlns:c16="http://schemas.microsoft.com/office/drawing/2014/chart" uri="{C3380CC4-5D6E-409C-BE32-E72D297353CC}">
              <c16:uniqueId val="{00000001-73D5-49EB-9FA5-C47B89EF7FD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93.37</c:v>
                </c:pt>
                <c:pt idx="1">
                  <c:v>91.87</c:v>
                </c:pt>
                <c:pt idx="2">
                  <c:v>89.05</c:v>
                </c:pt>
                <c:pt idx="3">
                  <c:v>90.7</c:v>
                </c:pt>
                <c:pt idx="4">
                  <c:v>93.33</c:v>
                </c:pt>
              </c:numCache>
            </c:numRef>
          </c:val>
          <c:extLst>
            <c:ext xmlns:c16="http://schemas.microsoft.com/office/drawing/2014/chart" uri="{C3380CC4-5D6E-409C-BE32-E72D297353CC}">
              <c16:uniqueId val="{00000000-81FB-4C92-A4B8-8FAF800FD2B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155.80000000000001</c:v>
                </c:pt>
                <c:pt idx="2">
                  <c:v>158.58000000000001</c:v>
                </c:pt>
                <c:pt idx="3">
                  <c:v>159.22</c:v>
                </c:pt>
                <c:pt idx="4">
                  <c:v>159.6</c:v>
                </c:pt>
              </c:numCache>
            </c:numRef>
          </c:val>
          <c:smooth val="0"/>
          <c:extLst>
            <c:ext xmlns:c16="http://schemas.microsoft.com/office/drawing/2014/chart" uri="{C3380CC4-5D6E-409C-BE32-E72D297353CC}">
              <c16:uniqueId val="{00000001-81FB-4C92-A4B8-8FAF800FD2B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Layout" topLeftCell="AB38" zoomScaleNormal="100" workbookViewId="0">
      <selection activeCell="BL64" sqref="BL64:BZ6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静岡県　焼津市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3" t="str">
        <f>データ!$M$6</f>
        <v>非設置</v>
      </c>
      <c r="AE8" s="83"/>
      <c r="AF8" s="83"/>
      <c r="AG8" s="83"/>
      <c r="AH8" s="83"/>
      <c r="AI8" s="83"/>
      <c r="AJ8" s="83"/>
      <c r="AK8" s="4"/>
      <c r="AL8" s="71">
        <f>データ!$R$6</f>
        <v>139435</v>
      </c>
      <c r="AM8" s="71"/>
      <c r="AN8" s="71"/>
      <c r="AO8" s="71"/>
      <c r="AP8" s="71"/>
      <c r="AQ8" s="71"/>
      <c r="AR8" s="71"/>
      <c r="AS8" s="71"/>
      <c r="AT8" s="67">
        <f>データ!$S$6</f>
        <v>70.31</v>
      </c>
      <c r="AU8" s="68"/>
      <c r="AV8" s="68"/>
      <c r="AW8" s="68"/>
      <c r="AX8" s="68"/>
      <c r="AY8" s="68"/>
      <c r="AZ8" s="68"/>
      <c r="BA8" s="68"/>
      <c r="BB8" s="70">
        <f>データ!$T$6</f>
        <v>1983.15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74.78</v>
      </c>
      <c r="J10" s="68"/>
      <c r="K10" s="68"/>
      <c r="L10" s="68"/>
      <c r="M10" s="68"/>
      <c r="N10" s="68"/>
      <c r="O10" s="69"/>
      <c r="P10" s="70">
        <f>データ!$P$6</f>
        <v>99.4</v>
      </c>
      <c r="Q10" s="70"/>
      <c r="R10" s="70"/>
      <c r="S10" s="70"/>
      <c r="T10" s="70"/>
      <c r="U10" s="70"/>
      <c r="V10" s="70"/>
      <c r="W10" s="71">
        <f>データ!$Q$6</f>
        <v>1782</v>
      </c>
      <c r="X10" s="71"/>
      <c r="Y10" s="71"/>
      <c r="Z10" s="71"/>
      <c r="AA10" s="71"/>
      <c r="AB10" s="71"/>
      <c r="AC10" s="71"/>
      <c r="AD10" s="2"/>
      <c r="AE10" s="2"/>
      <c r="AF10" s="2"/>
      <c r="AG10" s="2"/>
      <c r="AH10" s="4"/>
      <c r="AI10" s="4"/>
      <c r="AJ10" s="4"/>
      <c r="AK10" s="4"/>
      <c r="AL10" s="71">
        <f>データ!$U$6</f>
        <v>138381</v>
      </c>
      <c r="AM10" s="71"/>
      <c r="AN10" s="71"/>
      <c r="AO10" s="71"/>
      <c r="AP10" s="71"/>
      <c r="AQ10" s="71"/>
      <c r="AR10" s="71"/>
      <c r="AS10" s="71"/>
      <c r="AT10" s="67">
        <f>データ!$V$6</f>
        <v>66.89</v>
      </c>
      <c r="AU10" s="68"/>
      <c r="AV10" s="68"/>
      <c r="AW10" s="68"/>
      <c r="AX10" s="68"/>
      <c r="AY10" s="68"/>
      <c r="AZ10" s="68"/>
      <c r="BA10" s="68"/>
      <c r="BB10" s="70">
        <f>データ!$W$6</f>
        <v>2068.7800000000002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Nq2k5z1cfkZTMoiXeGRgXfEyYgO5oJ/WA8hqVhsYseU8AkrX5trgV5rHklbuiZi/vdgilKaQFvSfFh5Z95wPXQ==" saltValue="MwAYauiOg/E1eTWPcAqfU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222127</v>
      </c>
      <c r="D6" s="34">
        <f t="shared" si="3"/>
        <v>46</v>
      </c>
      <c r="E6" s="34">
        <f t="shared" si="3"/>
        <v>1</v>
      </c>
      <c r="F6" s="34">
        <f t="shared" si="3"/>
        <v>0</v>
      </c>
      <c r="G6" s="34">
        <f t="shared" si="3"/>
        <v>1</v>
      </c>
      <c r="H6" s="34" t="str">
        <f t="shared" si="3"/>
        <v>静岡県　焼津市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74.78</v>
      </c>
      <c r="P6" s="35">
        <f t="shared" si="3"/>
        <v>99.4</v>
      </c>
      <c r="Q6" s="35">
        <f t="shared" si="3"/>
        <v>1782</v>
      </c>
      <c r="R6" s="35">
        <f t="shared" si="3"/>
        <v>139435</v>
      </c>
      <c r="S6" s="35">
        <f t="shared" si="3"/>
        <v>70.31</v>
      </c>
      <c r="T6" s="35">
        <f t="shared" si="3"/>
        <v>1983.15</v>
      </c>
      <c r="U6" s="35">
        <f t="shared" si="3"/>
        <v>138381</v>
      </c>
      <c r="V6" s="35">
        <f t="shared" si="3"/>
        <v>66.89</v>
      </c>
      <c r="W6" s="35">
        <f t="shared" si="3"/>
        <v>2068.7800000000002</v>
      </c>
      <c r="X6" s="36">
        <f>IF(X7="",NA(),X7)</f>
        <v>118.95</v>
      </c>
      <c r="Y6" s="36">
        <f t="shared" ref="Y6:AG6" si="4">IF(Y7="",NA(),Y7)</f>
        <v>120.52</v>
      </c>
      <c r="Z6" s="36">
        <f t="shared" si="4"/>
        <v>124.18</v>
      </c>
      <c r="AA6" s="36">
        <f t="shared" si="4"/>
        <v>121.92</v>
      </c>
      <c r="AB6" s="36">
        <f t="shared" si="4"/>
        <v>118.76</v>
      </c>
      <c r="AC6" s="36">
        <f t="shared" si="4"/>
        <v>114</v>
      </c>
      <c r="AD6" s="36">
        <f t="shared" si="4"/>
        <v>114</v>
      </c>
      <c r="AE6" s="36">
        <f t="shared" si="4"/>
        <v>113.68</v>
      </c>
      <c r="AF6" s="36">
        <f t="shared" si="4"/>
        <v>113.82</v>
      </c>
      <c r="AG6" s="36">
        <f t="shared" si="4"/>
        <v>112.82</v>
      </c>
      <c r="AH6" s="35" t="str">
        <f>IF(AH7="","",IF(AH7="-","【-】","【"&amp;SUBSTITUTE(TEXT(AH7,"#,##0.00"),"-","△")&amp;"】"))</f>
        <v>【112.01】</v>
      </c>
      <c r="AI6" s="35">
        <f>IF(AI7="",NA(),AI7)</f>
        <v>0</v>
      </c>
      <c r="AJ6" s="35">
        <f t="shared" ref="AJ6:AR6" si="5">IF(AJ7="",NA(),AJ7)</f>
        <v>0</v>
      </c>
      <c r="AK6" s="35">
        <f t="shared" si="5"/>
        <v>0</v>
      </c>
      <c r="AL6" s="35">
        <f t="shared" si="5"/>
        <v>0</v>
      </c>
      <c r="AM6" s="35">
        <f t="shared" si="5"/>
        <v>0</v>
      </c>
      <c r="AN6" s="36">
        <f t="shared" si="5"/>
        <v>0.03</v>
      </c>
      <c r="AO6" s="36">
        <f t="shared" si="5"/>
        <v>0.23</v>
      </c>
      <c r="AP6" s="36">
        <f t="shared" si="5"/>
        <v>0.03</v>
      </c>
      <c r="AQ6" s="35">
        <f t="shared" si="5"/>
        <v>0</v>
      </c>
      <c r="AR6" s="35">
        <f t="shared" si="5"/>
        <v>0</v>
      </c>
      <c r="AS6" s="35" t="str">
        <f>IF(AS7="","",IF(AS7="-","【-】","【"&amp;SUBSTITUTE(TEXT(AS7,"#,##0.00"),"-","△")&amp;"】"))</f>
        <v>【1.08】</v>
      </c>
      <c r="AT6" s="36">
        <f>IF(AT7="",NA(),AT7)</f>
        <v>314.48</v>
      </c>
      <c r="AU6" s="36">
        <f t="shared" ref="AU6:BC6" si="6">IF(AU7="",NA(),AU7)</f>
        <v>400.28</v>
      </c>
      <c r="AV6" s="36">
        <f t="shared" si="6"/>
        <v>360.45</v>
      </c>
      <c r="AW6" s="36">
        <f t="shared" si="6"/>
        <v>330.45</v>
      </c>
      <c r="AX6" s="36">
        <f t="shared" si="6"/>
        <v>395.26</v>
      </c>
      <c r="AY6" s="36">
        <f t="shared" si="6"/>
        <v>352.05</v>
      </c>
      <c r="AZ6" s="36">
        <f t="shared" si="6"/>
        <v>349.04</v>
      </c>
      <c r="BA6" s="36">
        <f t="shared" si="6"/>
        <v>337.49</v>
      </c>
      <c r="BB6" s="36">
        <f t="shared" si="6"/>
        <v>335.6</v>
      </c>
      <c r="BC6" s="36">
        <f t="shared" si="6"/>
        <v>358.91</v>
      </c>
      <c r="BD6" s="35" t="str">
        <f>IF(BD7="","",IF(BD7="-","【-】","【"&amp;SUBSTITUTE(TEXT(BD7,"#,##0.00"),"-","△")&amp;"】"))</f>
        <v>【264.97】</v>
      </c>
      <c r="BE6" s="36">
        <f>IF(BE7="",NA(),BE7)</f>
        <v>254.08</v>
      </c>
      <c r="BF6" s="36">
        <f t="shared" ref="BF6:BN6" si="7">IF(BF7="",NA(),BF7)</f>
        <v>253.04</v>
      </c>
      <c r="BG6" s="36">
        <f t="shared" si="7"/>
        <v>252.63</v>
      </c>
      <c r="BH6" s="36">
        <f t="shared" si="7"/>
        <v>255.36</v>
      </c>
      <c r="BI6" s="36">
        <f t="shared" si="7"/>
        <v>252.92</v>
      </c>
      <c r="BJ6" s="36">
        <f t="shared" si="7"/>
        <v>250.76</v>
      </c>
      <c r="BK6" s="36">
        <f t="shared" si="7"/>
        <v>254.54</v>
      </c>
      <c r="BL6" s="36">
        <f t="shared" si="7"/>
        <v>265.92</v>
      </c>
      <c r="BM6" s="36">
        <f t="shared" si="7"/>
        <v>258.26</v>
      </c>
      <c r="BN6" s="36">
        <f t="shared" si="7"/>
        <v>247.27</v>
      </c>
      <c r="BO6" s="35" t="str">
        <f>IF(BO7="","",IF(BO7="-","【-】","【"&amp;SUBSTITUTE(TEXT(BO7,"#,##0.00"),"-","△")&amp;"】"))</f>
        <v>【266.61】</v>
      </c>
      <c r="BP6" s="36">
        <f>IF(BP7="",NA(),BP7)</f>
        <v>119.07</v>
      </c>
      <c r="BQ6" s="36">
        <f t="shared" ref="BQ6:BY6" si="8">IF(BQ7="",NA(),BQ7)</f>
        <v>120.96</v>
      </c>
      <c r="BR6" s="36">
        <f t="shared" si="8"/>
        <v>124.85</v>
      </c>
      <c r="BS6" s="36">
        <f t="shared" si="8"/>
        <v>122.62</v>
      </c>
      <c r="BT6" s="36">
        <f t="shared" si="8"/>
        <v>119.25</v>
      </c>
      <c r="BU6" s="36">
        <f t="shared" si="8"/>
        <v>106.69</v>
      </c>
      <c r="BV6" s="36">
        <f t="shared" si="8"/>
        <v>106.52</v>
      </c>
      <c r="BW6" s="36">
        <f t="shared" si="8"/>
        <v>105.86</v>
      </c>
      <c r="BX6" s="36">
        <f t="shared" si="8"/>
        <v>106.07</v>
      </c>
      <c r="BY6" s="36">
        <f t="shared" si="8"/>
        <v>105.34</v>
      </c>
      <c r="BZ6" s="35" t="str">
        <f>IF(BZ7="","",IF(BZ7="-","【-】","【"&amp;SUBSTITUTE(TEXT(BZ7,"#,##0.00"),"-","△")&amp;"】"))</f>
        <v>【103.24】</v>
      </c>
      <c r="CA6" s="36">
        <f>IF(CA7="",NA(),CA7)</f>
        <v>93.37</v>
      </c>
      <c r="CB6" s="36">
        <f t="shared" ref="CB6:CJ6" si="9">IF(CB7="",NA(),CB7)</f>
        <v>91.87</v>
      </c>
      <c r="CC6" s="36">
        <f t="shared" si="9"/>
        <v>89.05</v>
      </c>
      <c r="CD6" s="36">
        <f t="shared" si="9"/>
        <v>90.7</v>
      </c>
      <c r="CE6" s="36">
        <f t="shared" si="9"/>
        <v>93.33</v>
      </c>
      <c r="CF6" s="36">
        <f t="shared" si="9"/>
        <v>154.91999999999999</v>
      </c>
      <c r="CG6" s="36">
        <f t="shared" si="9"/>
        <v>155.80000000000001</v>
      </c>
      <c r="CH6" s="36">
        <f t="shared" si="9"/>
        <v>158.58000000000001</v>
      </c>
      <c r="CI6" s="36">
        <f t="shared" si="9"/>
        <v>159.22</v>
      </c>
      <c r="CJ6" s="36">
        <f t="shared" si="9"/>
        <v>159.6</v>
      </c>
      <c r="CK6" s="35" t="str">
        <f>IF(CK7="","",IF(CK7="-","【-】","【"&amp;SUBSTITUTE(TEXT(CK7,"#,##0.00"),"-","△")&amp;"】"))</f>
        <v>【168.38】</v>
      </c>
      <c r="CL6" s="36">
        <f>IF(CL7="",NA(),CL7)</f>
        <v>57.52</v>
      </c>
      <c r="CM6" s="36">
        <f t="shared" ref="CM6:CU6" si="10">IF(CM7="",NA(),CM7)</f>
        <v>56.02</v>
      </c>
      <c r="CN6" s="36">
        <f t="shared" si="10"/>
        <v>55.9</v>
      </c>
      <c r="CO6" s="36">
        <f t="shared" si="10"/>
        <v>55.39</v>
      </c>
      <c r="CP6" s="36">
        <f t="shared" si="10"/>
        <v>55.01</v>
      </c>
      <c r="CQ6" s="36">
        <f t="shared" si="10"/>
        <v>62.26</v>
      </c>
      <c r="CR6" s="36">
        <f t="shared" si="10"/>
        <v>62.1</v>
      </c>
      <c r="CS6" s="36">
        <f t="shared" si="10"/>
        <v>62.38</v>
      </c>
      <c r="CT6" s="36">
        <f t="shared" si="10"/>
        <v>62.83</v>
      </c>
      <c r="CU6" s="36">
        <f t="shared" si="10"/>
        <v>62.05</v>
      </c>
      <c r="CV6" s="35" t="str">
        <f>IF(CV7="","",IF(CV7="-","【-】","【"&amp;SUBSTITUTE(TEXT(CV7,"#,##0.00"),"-","△")&amp;"】"))</f>
        <v>【60.00】</v>
      </c>
      <c r="CW6" s="36">
        <f>IF(CW7="",NA(),CW7)</f>
        <v>91.06</v>
      </c>
      <c r="CX6" s="36">
        <f t="shared" ref="CX6:DF6" si="11">IF(CX7="",NA(),CX7)</f>
        <v>92.91</v>
      </c>
      <c r="CY6" s="36">
        <f t="shared" si="11"/>
        <v>92.68</v>
      </c>
      <c r="CZ6" s="36">
        <f t="shared" si="11"/>
        <v>92.05</v>
      </c>
      <c r="DA6" s="36">
        <f t="shared" si="11"/>
        <v>91.3</v>
      </c>
      <c r="DB6" s="36">
        <f t="shared" si="11"/>
        <v>89.5</v>
      </c>
      <c r="DC6" s="36">
        <f t="shared" si="11"/>
        <v>89.52</v>
      </c>
      <c r="DD6" s="36">
        <f t="shared" si="11"/>
        <v>89.17</v>
      </c>
      <c r="DE6" s="36">
        <f t="shared" si="11"/>
        <v>88.86</v>
      </c>
      <c r="DF6" s="36">
        <f t="shared" si="11"/>
        <v>89.11</v>
      </c>
      <c r="DG6" s="35" t="str">
        <f>IF(DG7="","",IF(DG7="-","【-】","【"&amp;SUBSTITUTE(TEXT(DG7,"#,##0.00"),"-","△")&amp;"】"))</f>
        <v>【89.80】</v>
      </c>
      <c r="DH6" s="36">
        <f>IF(DH7="",NA(),DH7)</f>
        <v>45.62</v>
      </c>
      <c r="DI6" s="36">
        <f t="shared" ref="DI6:DQ6" si="12">IF(DI7="",NA(),DI7)</f>
        <v>46.48</v>
      </c>
      <c r="DJ6" s="36">
        <f t="shared" si="12"/>
        <v>47.21</v>
      </c>
      <c r="DK6" s="36">
        <f t="shared" si="12"/>
        <v>47.72</v>
      </c>
      <c r="DL6" s="36">
        <f t="shared" si="12"/>
        <v>48.27</v>
      </c>
      <c r="DM6" s="36">
        <f t="shared" si="12"/>
        <v>45.89</v>
      </c>
      <c r="DN6" s="36">
        <f t="shared" si="12"/>
        <v>46.58</v>
      </c>
      <c r="DO6" s="36">
        <f t="shared" si="12"/>
        <v>46.99</v>
      </c>
      <c r="DP6" s="36">
        <f t="shared" si="12"/>
        <v>47.89</v>
      </c>
      <c r="DQ6" s="36">
        <f t="shared" si="12"/>
        <v>48.69</v>
      </c>
      <c r="DR6" s="35" t="str">
        <f>IF(DR7="","",IF(DR7="-","【-】","【"&amp;SUBSTITUTE(TEXT(DR7,"#,##0.00"),"-","△")&amp;"】"))</f>
        <v>【49.59】</v>
      </c>
      <c r="DS6" s="36">
        <f>IF(DS7="",NA(),DS7)</f>
        <v>6.16</v>
      </c>
      <c r="DT6" s="36">
        <f t="shared" ref="DT6:EB6" si="13">IF(DT7="",NA(),DT7)</f>
        <v>6.65</v>
      </c>
      <c r="DU6" s="36">
        <f t="shared" si="13"/>
        <v>8.5299999999999994</v>
      </c>
      <c r="DV6" s="36">
        <f t="shared" si="13"/>
        <v>9.8699999999999992</v>
      </c>
      <c r="DW6" s="36">
        <f t="shared" si="13"/>
        <v>10.86</v>
      </c>
      <c r="DX6" s="36">
        <f t="shared" si="13"/>
        <v>13.14</v>
      </c>
      <c r="DY6" s="36">
        <f t="shared" si="13"/>
        <v>14.45</v>
      </c>
      <c r="DZ6" s="36">
        <f t="shared" si="13"/>
        <v>15.83</v>
      </c>
      <c r="EA6" s="36">
        <f t="shared" si="13"/>
        <v>16.899999999999999</v>
      </c>
      <c r="EB6" s="36">
        <f t="shared" si="13"/>
        <v>18.260000000000002</v>
      </c>
      <c r="EC6" s="35" t="str">
        <f>IF(EC7="","",IF(EC7="-","【-】","【"&amp;SUBSTITUTE(TEXT(EC7,"#,##0.00"),"-","△")&amp;"】"))</f>
        <v>【19.44】</v>
      </c>
      <c r="ED6" s="36">
        <f>IF(ED7="",NA(),ED7)</f>
        <v>1.1100000000000001</v>
      </c>
      <c r="EE6" s="36">
        <f t="shared" ref="EE6:EM6" si="14">IF(EE7="",NA(),EE7)</f>
        <v>0.98</v>
      </c>
      <c r="EF6" s="36">
        <f t="shared" si="14"/>
        <v>0.93</v>
      </c>
      <c r="EG6" s="36">
        <f t="shared" si="14"/>
        <v>0.96</v>
      </c>
      <c r="EH6" s="36">
        <f t="shared" si="14"/>
        <v>1.04</v>
      </c>
      <c r="EI6" s="36">
        <f t="shared" si="14"/>
        <v>0.95</v>
      </c>
      <c r="EJ6" s="36">
        <f t="shared" si="14"/>
        <v>0.74</v>
      </c>
      <c r="EK6" s="36">
        <f t="shared" si="14"/>
        <v>0.74</v>
      </c>
      <c r="EL6" s="36">
        <f t="shared" si="14"/>
        <v>0.72</v>
      </c>
      <c r="EM6" s="36">
        <f t="shared" si="14"/>
        <v>0.66</v>
      </c>
      <c r="EN6" s="35" t="str">
        <f>IF(EN7="","",IF(EN7="-","【-】","【"&amp;SUBSTITUTE(TEXT(EN7,"#,##0.00"),"-","△")&amp;"】"))</f>
        <v>【0.68】</v>
      </c>
    </row>
    <row r="7" spans="1:144" s="37" customFormat="1" x14ac:dyDescent="0.2">
      <c r="A7" s="29"/>
      <c r="B7" s="38">
        <v>2019</v>
      </c>
      <c r="C7" s="38">
        <v>222127</v>
      </c>
      <c r="D7" s="38">
        <v>46</v>
      </c>
      <c r="E7" s="38">
        <v>1</v>
      </c>
      <c r="F7" s="38">
        <v>0</v>
      </c>
      <c r="G7" s="38">
        <v>1</v>
      </c>
      <c r="H7" s="38" t="s">
        <v>93</v>
      </c>
      <c r="I7" s="38" t="s">
        <v>94</v>
      </c>
      <c r="J7" s="38" t="s">
        <v>95</v>
      </c>
      <c r="K7" s="38" t="s">
        <v>96</v>
      </c>
      <c r="L7" s="38" t="s">
        <v>97</v>
      </c>
      <c r="M7" s="38" t="s">
        <v>98</v>
      </c>
      <c r="N7" s="39" t="s">
        <v>99</v>
      </c>
      <c r="O7" s="39">
        <v>74.78</v>
      </c>
      <c r="P7" s="39">
        <v>99.4</v>
      </c>
      <c r="Q7" s="39">
        <v>1782</v>
      </c>
      <c r="R7" s="39">
        <v>139435</v>
      </c>
      <c r="S7" s="39">
        <v>70.31</v>
      </c>
      <c r="T7" s="39">
        <v>1983.15</v>
      </c>
      <c r="U7" s="39">
        <v>138381</v>
      </c>
      <c r="V7" s="39">
        <v>66.89</v>
      </c>
      <c r="W7" s="39">
        <v>2068.7800000000002</v>
      </c>
      <c r="X7" s="39">
        <v>118.95</v>
      </c>
      <c r="Y7" s="39">
        <v>120.52</v>
      </c>
      <c r="Z7" s="39">
        <v>124.18</v>
      </c>
      <c r="AA7" s="39">
        <v>121.92</v>
      </c>
      <c r="AB7" s="39">
        <v>118.76</v>
      </c>
      <c r="AC7" s="39">
        <v>114</v>
      </c>
      <c r="AD7" s="39">
        <v>114</v>
      </c>
      <c r="AE7" s="39">
        <v>113.68</v>
      </c>
      <c r="AF7" s="39">
        <v>113.82</v>
      </c>
      <c r="AG7" s="39">
        <v>112.82</v>
      </c>
      <c r="AH7" s="39">
        <v>112.01</v>
      </c>
      <c r="AI7" s="39">
        <v>0</v>
      </c>
      <c r="AJ7" s="39">
        <v>0</v>
      </c>
      <c r="AK7" s="39">
        <v>0</v>
      </c>
      <c r="AL7" s="39">
        <v>0</v>
      </c>
      <c r="AM7" s="39">
        <v>0</v>
      </c>
      <c r="AN7" s="39">
        <v>0.03</v>
      </c>
      <c r="AO7" s="39">
        <v>0.23</v>
      </c>
      <c r="AP7" s="39">
        <v>0.03</v>
      </c>
      <c r="AQ7" s="39">
        <v>0</v>
      </c>
      <c r="AR7" s="39">
        <v>0</v>
      </c>
      <c r="AS7" s="39">
        <v>1.08</v>
      </c>
      <c r="AT7" s="39">
        <v>314.48</v>
      </c>
      <c r="AU7" s="39">
        <v>400.28</v>
      </c>
      <c r="AV7" s="39">
        <v>360.45</v>
      </c>
      <c r="AW7" s="39">
        <v>330.45</v>
      </c>
      <c r="AX7" s="39">
        <v>395.26</v>
      </c>
      <c r="AY7" s="39">
        <v>352.05</v>
      </c>
      <c r="AZ7" s="39">
        <v>349.04</v>
      </c>
      <c r="BA7" s="39">
        <v>337.49</v>
      </c>
      <c r="BB7" s="39">
        <v>335.6</v>
      </c>
      <c r="BC7" s="39">
        <v>358.91</v>
      </c>
      <c r="BD7" s="39">
        <v>264.97000000000003</v>
      </c>
      <c r="BE7" s="39">
        <v>254.08</v>
      </c>
      <c r="BF7" s="39">
        <v>253.04</v>
      </c>
      <c r="BG7" s="39">
        <v>252.63</v>
      </c>
      <c r="BH7" s="39">
        <v>255.36</v>
      </c>
      <c r="BI7" s="39">
        <v>252.92</v>
      </c>
      <c r="BJ7" s="39">
        <v>250.76</v>
      </c>
      <c r="BK7" s="39">
        <v>254.54</v>
      </c>
      <c r="BL7" s="39">
        <v>265.92</v>
      </c>
      <c r="BM7" s="39">
        <v>258.26</v>
      </c>
      <c r="BN7" s="39">
        <v>247.27</v>
      </c>
      <c r="BO7" s="39">
        <v>266.61</v>
      </c>
      <c r="BP7" s="39">
        <v>119.07</v>
      </c>
      <c r="BQ7" s="39">
        <v>120.96</v>
      </c>
      <c r="BR7" s="39">
        <v>124.85</v>
      </c>
      <c r="BS7" s="39">
        <v>122.62</v>
      </c>
      <c r="BT7" s="39">
        <v>119.25</v>
      </c>
      <c r="BU7" s="39">
        <v>106.69</v>
      </c>
      <c r="BV7" s="39">
        <v>106.52</v>
      </c>
      <c r="BW7" s="39">
        <v>105.86</v>
      </c>
      <c r="BX7" s="39">
        <v>106.07</v>
      </c>
      <c r="BY7" s="39">
        <v>105.34</v>
      </c>
      <c r="BZ7" s="39">
        <v>103.24</v>
      </c>
      <c r="CA7" s="39">
        <v>93.37</v>
      </c>
      <c r="CB7" s="39">
        <v>91.87</v>
      </c>
      <c r="CC7" s="39">
        <v>89.05</v>
      </c>
      <c r="CD7" s="39">
        <v>90.7</v>
      </c>
      <c r="CE7" s="39">
        <v>93.33</v>
      </c>
      <c r="CF7" s="39">
        <v>154.91999999999999</v>
      </c>
      <c r="CG7" s="39">
        <v>155.80000000000001</v>
      </c>
      <c r="CH7" s="39">
        <v>158.58000000000001</v>
      </c>
      <c r="CI7" s="39">
        <v>159.22</v>
      </c>
      <c r="CJ7" s="39">
        <v>159.6</v>
      </c>
      <c r="CK7" s="39">
        <v>168.38</v>
      </c>
      <c r="CL7" s="39">
        <v>57.52</v>
      </c>
      <c r="CM7" s="39">
        <v>56.02</v>
      </c>
      <c r="CN7" s="39">
        <v>55.9</v>
      </c>
      <c r="CO7" s="39">
        <v>55.39</v>
      </c>
      <c r="CP7" s="39">
        <v>55.01</v>
      </c>
      <c r="CQ7" s="39">
        <v>62.26</v>
      </c>
      <c r="CR7" s="39">
        <v>62.1</v>
      </c>
      <c r="CS7" s="39">
        <v>62.38</v>
      </c>
      <c r="CT7" s="39">
        <v>62.83</v>
      </c>
      <c r="CU7" s="39">
        <v>62.05</v>
      </c>
      <c r="CV7" s="39">
        <v>60</v>
      </c>
      <c r="CW7" s="39">
        <v>91.06</v>
      </c>
      <c r="CX7" s="39">
        <v>92.91</v>
      </c>
      <c r="CY7" s="39">
        <v>92.68</v>
      </c>
      <c r="CZ7" s="39">
        <v>92.05</v>
      </c>
      <c r="DA7" s="39">
        <v>91.3</v>
      </c>
      <c r="DB7" s="39">
        <v>89.5</v>
      </c>
      <c r="DC7" s="39">
        <v>89.52</v>
      </c>
      <c r="DD7" s="39">
        <v>89.17</v>
      </c>
      <c r="DE7" s="39">
        <v>88.86</v>
      </c>
      <c r="DF7" s="39">
        <v>89.11</v>
      </c>
      <c r="DG7" s="39">
        <v>89.8</v>
      </c>
      <c r="DH7" s="39">
        <v>45.62</v>
      </c>
      <c r="DI7" s="39">
        <v>46.48</v>
      </c>
      <c r="DJ7" s="39">
        <v>47.21</v>
      </c>
      <c r="DK7" s="39">
        <v>47.72</v>
      </c>
      <c r="DL7" s="39">
        <v>48.27</v>
      </c>
      <c r="DM7" s="39">
        <v>45.89</v>
      </c>
      <c r="DN7" s="39">
        <v>46.58</v>
      </c>
      <c r="DO7" s="39">
        <v>46.99</v>
      </c>
      <c r="DP7" s="39">
        <v>47.89</v>
      </c>
      <c r="DQ7" s="39">
        <v>48.69</v>
      </c>
      <c r="DR7" s="39">
        <v>49.59</v>
      </c>
      <c r="DS7" s="39">
        <v>6.16</v>
      </c>
      <c r="DT7" s="39">
        <v>6.65</v>
      </c>
      <c r="DU7" s="39">
        <v>8.5299999999999994</v>
      </c>
      <c r="DV7" s="39">
        <v>9.8699999999999992</v>
      </c>
      <c r="DW7" s="39">
        <v>10.86</v>
      </c>
      <c r="DX7" s="39">
        <v>13.14</v>
      </c>
      <c r="DY7" s="39">
        <v>14.45</v>
      </c>
      <c r="DZ7" s="39">
        <v>15.83</v>
      </c>
      <c r="EA7" s="39">
        <v>16.899999999999999</v>
      </c>
      <c r="EB7" s="39">
        <v>18.260000000000002</v>
      </c>
      <c r="EC7" s="39">
        <v>19.440000000000001</v>
      </c>
      <c r="ED7" s="39">
        <v>1.1100000000000001</v>
      </c>
      <c r="EE7" s="39">
        <v>0.98</v>
      </c>
      <c r="EF7" s="39">
        <v>0.93</v>
      </c>
      <c r="EG7" s="39">
        <v>0.96</v>
      </c>
      <c r="EH7" s="39">
        <v>1.04</v>
      </c>
      <c r="EI7" s="39">
        <v>0.95</v>
      </c>
      <c r="EJ7" s="39">
        <v>0.74</v>
      </c>
      <c r="EK7" s="39">
        <v>0.74</v>
      </c>
      <c r="EL7" s="39">
        <v>0.72</v>
      </c>
      <c r="EM7" s="39">
        <v>0.66</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2021-01-13T07:06:45Z</cp:lastPrinted>
  <dcterms:created xsi:type="dcterms:W3CDTF">2020-12-04T02:09:31Z</dcterms:created>
  <dcterms:modified xsi:type="dcterms:W3CDTF">2021-02-05T06:45:38Z</dcterms:modified>
  <cp:category/>
</cp:coreProperties>
</file>