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vmfile\filesv\108005001下水道課\◇計画管理担当\030　調査回答\Ｒ２\（1／25）【125（月）厳守】公営企業に係る「経営比較分析表」の公表について(１／５)\"/>
    </mc:Choice>
  </mc:AlternateContent>
  <xr:revisionPtr revIDLastSave="0" documentId="13_ncr:1_{E28F6C05-4639-4D07-BB95-1504489A8E57}" xr6:coauthVersionLast="36" xr6:coauthVersionMax="36" xr10:uidLastSave="{00000000-0000-0000-0000-000000000000}"/>
  <workbookProtection workbookAlgorithmName="SHA-512" workbookHashValue="CZX8sL2Tt2KKCo+e9Dd7TiQQqCfxgSFO1Q5qHKQt0Ku4DZ6x9OyLWQs9r72Z/VeAhb8bGKDsz0G4WuMaV/N+qw==" workbookSaltValue="7qMfr/rYWwhZVco/KF+3HA==" workbookSpinCount="100000" lockStructure="1"/>
  <bookViews>
    <workbookView xWindow="0" yWindow="0" windowWidth="15360" windowHeight="7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P10" i="4" s="1"/>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T10" i="4"/>
  <c r="W10" i="4"/>
  <c r="BB8" i="4"/>
  <c r="AT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<sst xmlns="http://schemas.openxmlformats.org/spreadsheetml/2006/main" count="319" uniqueCount="117">
  <si>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</si>
  <si>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</si>
  <si>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</si>
  <si>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</si>
  <si>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</si>
  <si>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</si>
  <si>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</si>
  <si>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</si>
  <si>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</si>
  <si>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</si>
  <si>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</si>
  <si>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</si>
  <si>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</si>
  <si>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</si>
  <si>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</si>
  <si>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</si>
  <si>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</si>
  <si>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</si>
  <si>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</si>
  <si>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</si>
  <si>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</si>
  <si>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</si>
  <si>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</si>
  <si>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</si>
  <si>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</si>
  <si>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</si>
  <si>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</si>
  <si>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</si>
  <si>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</si>
  <si>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</si>
  <si>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</si>
  <si>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</si>
  <si>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</si>
  <si>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</si>
  <si>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</si>
  <si>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</si>
  <si>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</si>
  <si>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</si>
  <si>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</si>
  <si>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</si>
  <si>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</si>
  <si>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</si>
  <si>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</si>
  <si>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</si>
  <si>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</si>
  <si>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</si>
  <si>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</si>
  <si>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</si>
  <si>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</si>
  <si>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</si>
  <si>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</si>
  <si>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</si>
  <si>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</si>
  <si>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</si>
  <si>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</si>
  <si>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</si>
  <si>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</si>
  <si>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</si>
  <si>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</si>
  <si>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</si>
  <si>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</si>
  <si>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</si>
  <si>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</si>
  <si>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</si>
  <si>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</si>
  <si>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</si>
  <si>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</si>
  <si>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</si>
  <si>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</si>
  <si>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</si>
  <si>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</si>
  <si>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</si>
  <si>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</si>
  <si>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</si>
  <si>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</si>
  <si>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</si>
  <si>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</si>
  <si>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</si>
  <si>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</si>
  <si>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</si>
  <si>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</si>
  <si>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</si>
  <si>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</si>
  <si>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</si>
  <si>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</si>
  <si>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</si>
  <si>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</si>
  <si>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</si>
  <si>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</si>
  <si>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</si>
  <si>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</si>
  <si>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</si>
  <si>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</si>
  <si>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</si>
  <si>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</si>
  <si>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</si>
  <si>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焼津市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</si>
  <si>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</si>
  <si>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</si>
  <si>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</si>
  <si>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</si>
  <si>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</si>
  <si>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</si>
  <si>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</si>
  <si>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</si>
  <si>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</si>
  <si>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</si>
  <si>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</si>
  <si>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</si>
  <si>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</si>
  <si>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</si>
  <si>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</si>
  <si>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</si>
  <si>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</si>
  <si>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令和元年度決算においては、純損失を計上することとなり、次年度以降におきましても厳しい経営が見込まれております。
下水道施設につきましては、供用開始から40年以上を経過しており、令和２年度策定予定のストックマネジメント計画に基づき、維持管理と更新事業を適切に実施していく必要があります。
主な収入源である使用料収入については、使用者の節水意識の高まりや節水機器の機能向上に加え、区域内人口の自然減により減少が予想されます。この状況を踏まえ、令和２年度には経営戦略を策定し、持続可能な施設運営と効率的な事業運営を実現すべく、経営管理の向上に努めてまいります。</t>
    <rPh sb="5" eb="7">
      <t>ケッサン</t>
    </rPh>
    <rPh sb="27" eb="30">
      <t>ジネンド</t>
    </rPh>
    <rPh sb="30" eb="32">
      <t>イコウ</t>
    </rPh>
    <rPh sb="39" eb="40">
      <t>キビ</t>
    </rPh>
    <rPh sb="42" eb="44">
      <t>ケイエイ</t>
    </rPh>
    <rPh sb="45" eb="47">
      <t>ミコ</t>
    </rPh>
    <phoneticPr fontId="4"/>
  </si>
  <si>
    <t>「①有形固定資産減価償却率」は4.00％と低い数値となっております。しかしながら、平成31年４月１日から公営企業会へ移行している当市としては、移行以前の資産取得年月日は移行日を資産取得年月日としており、減価償却についても取得年月日から行われることから低い結果として表れているものです。資産の老朽化については、資産台帳を整備することで把握に努め、令和２年度策定予定であるストックマネジメント計画に基づいた更新を実施していくこととしております。
「②管渠老朽化率」及び「③管渠改善率」については0.00％です。現状、耐用年数を超過した管渠はなく、今後ストックマネジメント計画に基づいた更新を実施していく予定であります。</t>
    <rPh sb="2" eb="4">
      <t>ユウケイ</t>
    </rPh>
    <rPh sb="4" eb="6">
      <t>コテイ</t>
    </rPh>
    <rPh sb="6" eb="8">
      <t>シサン</t>
    </rPh>
    <rPh sb="8" eb="10">
      <t>ゲンカ</t>
    </rPh>
    <rPh sb="10" eb="12">
      <t>ショウキャク</t>
    </rPh>
    <rPh sb="12" eb="13">
      <t>リツ</t>
    </rPh>
    <rPh sb="21" eb="22">
      <t>ヒク</t>
    </rPh>
    <rPh sb="23" eb="25">
      <t>スウチ</t>
    </rPh>
    <rPh sb="41" eb="43">
      <t>ヘイセイ</t>
    </rPh>
    <rPh sb="45" eb="46">
      <t>ネン</t>
    </rPh>
    <rPh sb="47" eb="48">
      <t>ツキ</t>
    </rPh>
    <rPh sb="49" eb="50">
      <t>ニチ</t>
    </rPh>
    <rPh sb="52" eb="54">
      <t>コウエイ</t>
    </rPh>
    <rPh sb="54" eb="56">
      <t>キギョウ</t>
    </rPh>
    <rPh sb="56" eb="57">
      <t>カイ</t>
    </rPh>
    <rPh sb="58" eb="60">
      <t>イコウ</t>
    </rPh>
    <rPh sb="64" eb="66">
      <t>トウシ</t>
    </rPh>
    <rPh sb="71" eb="73">
      <t>イコウ</t>
    </rPh>
    <rPh sb="73" eb="75">
      <t>イゼン</t>
    </rPh>
    <rPh sb="76" eb="78">
      <t>シサン</t>
    </rPh>
    <rPh sb="78" eb="80">
      <t>シュトク</t>
    </rPh>
    <rPh sb="80" eb="83">
      <t>ネンガッピ</t>
    </rPh>
    <rPh sb="84" eb="86">
      <t>イコウ</t>
    </rPh>
    <rPh sb="86" eb="87">
      <t>ヒ</t>
    </rPh>
    <rPh sb="88" eb="90">
      <t>シサン</t>
    </rPh>
    <rPh sb="90" eb="92">
      <t>シュトク</t>
    </rPh>
    <rPh sb="92" eb="95">
      <t>ネンガッピ</t>
    </rPh>
    <rPh sb="101" eb="103">
      <t>ゲンカ</t>
    </rPh>
    <rPh sb="103" eb="105">
      <t>ショウキャク</t>
    </rPh>
    <rPh sb="110" eb="112">
      <t>シュトク</t>
    </rPh>
    <rPh sb="112" eb="115">
      <t>ネンガッピ</t>
    </rPh>
    <rPh sb="117" eb="118">
      <t>オコナ</t>
    </rPh>
    <rPh sb="125" eb="126">
      <t>ヒク</t>
    </rPh>
    <rPh sb="127" eb="129">
      <t>ケッカ</t>
    </rPh>
    <rPh sb="132" eb="133">
      <t>アラワ</t>
    </rPh>
    <rPh sb="142" eb="144">
      <t>シサン</t>
    </rPh>
    <rPh sb="145" eb="147">
      <t>ロウキュウ</t>
    </rPh>
    <rPh sb="147" eb="148">
      <t>カ</t>
    </rPh>
    <rPh sb="154" eb="156">
      <t>シサン</t>
    </rPh>
    <rPh sb="156" eb="158">
      <t>ダイチョウ</t>
    </rPh>
    <rPh sb="159" eb="161">
      <t>セイビ</t>
    </rPh>
    <rPh sb="166" eb="168">
      <t>ハアク</t>
    </rPh>
    <rPh sb="169" eb="170">
      <t>ツト</t>
    </rPh>
    <rPh sb="172" eb="174">
      <t>レイワ</t>
    </rPh>
    <rPh sb="175" eb="177">
      <t>ネンド</t>
    </rPh>
    <rPh sb="177" eb="179">
      <t>サクテイ</t>
    </rPh>
    <rPh sb="179" eb="181">
      <t>ヨテイ</t>
    </rPh>
    <rPh sb="194" eb="196">
      <t>ケイカク</t>
    </rPh>
    <rPh sb="197" eb="198">
      <t>モト</t>
    </rPh>
    <rPh sb="201" eb="203">
      <t>コウシン</t>
    </rPh>
    <rPh sb="204" eb="206">
      <t>ジッシ</t>
    </rPh>
    <rPh sb="223" eb="225">
      <t>カンキョ</t>
    </rPh>
    <rPh sb="225" eb="228">
      <t>ロウキュウカ</t>
    </rPh>
    <rPh sb="228" eb="229">
      <t>リツ</t>
    </rPh>
    <rPh sb="230" eb="231">
      <t>オヨ</t>
    </rPh>
    <rPh sb="234" eb="236">
      <t>カンキョ</t>
    </rPh>
    <rPh sb="236" eb="238">
      <t>カイゼン</t>
    </rPh>
    <rPh sb="238" eb="239">
      <t>リツ</t>
    </rPh>
    <rPh sb="253" eb="255">
      <t>ゲンジョウ</t>
    </rPh>
    <rPh sb="256" eb="258">
      <t>タイヨウ</t>
    </rPh>
    <rPh sb="258" eb="260">
      <t>ネンスウ</t>
    </rPh>
    <rPh sb="261" eb="263">
      <t>チョウカ</t>
    </rPh>
    <rPh sb="265" eb="267">
      <t>カンキョ</t>
    </rPh>
    <rPh sb="271" eb="273">
      <t>コンゴ</t>
    </rPh>
    <rPh sb="283" eb="285">
      <t>ケイカク</t>
    </rPh>
    <rPh sb="286" eb="287">
      <t>モト</t>
    </rPh>
    <rPh sb="290" eb="292">
      <t>コウシン</t>
    </rPh>
    <rPh sb="293" eb="295">
      <t>ジッシ</t>
    </rPh>
    <rPh sb="299" eb="301">
      <t>ヨテイ</t>
    </rPh>
    <phoneticPr fontId="4"/>
  </si>
  <si>
    <t xml:space="preserve">本市の公共下水道事業は、平成31年４月１日から地方公営企業法の一部（財務規定等）適用により公営企業会計へ移行しました。
初めての決算となる令和元年度決算では、収益的収支において純損失を計上することとなりました。「①経常収支比率」98.80％、「②累積欠損金比率」4.26％が示すように、費用を収益で賄えていない状況です。収益は、使用料収入及び一般会計からの総務省基準による繰入金が基本であり、赤字補填の繰入れは行っておりません。
「⑤経費回収率」は72.17％と低く、使用料単価112円/m3であるものの「⑥汚水処理原価」155.65円であり、使用料収入では汚水処理経費を賄えておりません。事業の根幹である使用料収入の増収がなければ経営改善は見込めないことから、使用料改定の検討は早急に取り組むべき課題だと捉えております。
本市では昭和40年代から公共下水道の整備を始め、平成初期に事業拡張に注力してきた経過があります。このため企業債残高、償還金については現在ピークを迎えている状況にあり「④企業債残高対事業規模比率」2,535.35％という極めて高い数値を計上しております。また、「③流動比率」は25.72％であり、企業債償還金に対しては、現金だけでなく、一般会計からの総務省基準による繰入金及び企業債発行により賄うこととしております。
「⑦施設利用率」は60.70％であり、類似団体平均をわずかに上回っておりますが、施設の最適化については研究が必要であると考えております。「⑧水洗化率」を向上させることで使用料収入の増収が見込めることから、今後も継続した普及活動に取り組んでいくべきと考えております。
</t>
    <rPh sb="74" eb="76">
      <t>ケッサン</t>
    </rPh>
    <rPh sb="107" eb="109">
      <t>ケイジョウ</t>
    </rPh>
    <rPh sb="109" eb="111">
      <t>シュウシ</t>
    </rPh>
    <rPh sb="111" eb="113">
      <t>ヒリツ</t>
    </rPh>
    <rPh sb="137" eb="138">
      <t>シメ</t>
    </rPh>
    <rPh sb="143" eb="145">
      <t>ヒヨウ</t>
    </rPh>
    <rPh sb="146" eb="148">
      <t>シュウエキ</t>
    </rPh>
    <rPh sb="149" eb="150">
      <t>マカナ</t>
    </rPh>
    <rPh sb="155" eb="157">
      <t>ジョウキョウ</t>
    </rPh>
    <rPh sb="160" eb="162">
      <t>シュウエキ</t>
    </rPh>
    <rPh sb="164" eb="167">
      <t>シヨウリョウ</t>
    </rPh>
    <rPh sb="167" eb="169">
      <t>シュウニュウ</t>
    </rPh>
    <rPh sb="169" eb="170">
      <t>オヨ</t>
    </rPh>
    <rPh sb="171" eb="173">
      <t>イッパン</t>
    </rPh>
    <rPh sb="173" eb="175">
      <t>カイケイ</t>
    </rPh>
    <rPh sb="178" eb="181">
      <t>ソウムショウ</t>
    </rPh>
    <rPh sb="181" eb="183">
      <t>キジュン</t>
    </rPh>
    <rPh sb="186" eb="188">
      <t>クリイレ</t>
    </rPh>
    <rPh sb="188" eb="189">
      <t>キン</t>
    </rPh>
    <rPh sb="190" eb="192">
      <t>キホン</t>
    </rPh>
    <rPh sb="196" eb="198">
      <t>アカジ</t>
    </rPh>
    <rPh sb="198" eb="200">
      <t>ホテン</t>
    </rPh>
    <rPh sb="201" eb="203">
      <t>クリイ</t>
    </rPh>
    <rPh sb="205" eb="206">
      <t>オコナ</t>
    </rPh>
    <rPh sb="231" eb="232">
      <t>ヒク</t>
    </rPh>
    <rPh sb="275" eb="277">
      <t>シュウニュウ</t>
    </rPh>
    <rPh sb="391" eb="393">
      <t>ジギョウ</t>
    </rPh>
    <rPh sb="393" eb="395">
      <t>カクチョウ</t>
    </rPh>
    <rPh sb="547" eb="548">
      <t>オヨ</t>
    </rPh>
    <rPh sb="549" eb="551">
      <t>キギョウ</t>
    </rPh>
    <rPh sb="551" eb="552">
      <t>サイ</t>
    </rPh>
    <rPh sb="552" eb="554">
      <t>ハッコウ</t>
    </rPh>
    <rPh sb="557" eb="558">
      <t>マカナ</t>
    </rPh>
    <rPh sb="572" eb="574">
      <t>シセツ</t>
    </rPh>
    <rPh sb="574" eb="576">
      <t>リヨウ</t>
    </rPh>
    <rPh sb="576" eb="577">
      <t>リツ</t>
    </rPh>
    <rPh sb="589" eb="591">
      <t>ルイジ</t>
    </rPh>
    <rPh sb="591" eb="593">
      <t>ダンタイ</t>
    </rPh>
    <rPh sb="593" eb="595">
      <t>ヘイキン</t>
    </rPh>
    <rPh sb="600" eb="602">
      <t>ウワマワ</t>
    </rPh>
    <rPh sb="610" eb="612">
      <t>シセツ</t>
    </rPh>
    <rPh sb="613" eb="616">
      <t>サイテキカ</t>
    </rPh>
    <rPh sb="621" eb="623">
      <t>ケンキュウ</t>
    </rPh>
    <rPh sb="624" eb="626">
      <t>ヒツヨウ</t>
    </rPh>
    <rPh sb="630" eb="631">
      <t>カンガ</t>
    </rPh>
    <rPh sb="640" eb="643">
      <t>スイセンカ</t>
    </rPh>
    <rPh sb="643" eb="644">
      <t>リツ</t>
    </rPh>
    <rPh sb="646" eb="648">
      <t>コウジョウ</t>
    </rPh>
    <rPh sb="654" eb="657">
      <t>シヨウリョウ</t>
    </rPh>
    <rPh sb="657" eb="659">
      <t>シュウニュウ</t>
    </rPh>
    <rPh sb="660" eb="662">
      <t>ゾウシュウ</t>
    </rPh>
    <rPh sb="663" eb="665">
      <t>ミコ</t>
    </rPh>
    <rPh sb="672" eb="674">
      <t>コンゴ</t>
    </rPh>
    <rPh sb="675" eb="677">
      <t>ケイゾク</t>
    </rPh>
    <rPh sb="679" eb="681">
      <t>フキュウ</t>
    </rPh>
    <rPh sb="681" eb="683">
      <t>カツドウ</t>
    </rPh>
    <rPh sb="684" eb="685">
      <t>ト</t>
    </rPh>
    <rPh sb="686" eb="687">
      <t>ク</t>
    </rPh>
    <rPh sb="694" eb="69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</si>
</sst>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21A-4063-BBF1-A36C87B0EA0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521A-4063-BBF1-A36C87B0EA0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60.7</c:v>
                </c:pt>
              </c:numCache>
            </c:numRef>
          </c:val>
          <c:extLst>
            <c:ext xmlns:c16="http://schemas.microsoft.com/office/drawing/2014/chart" uri="{C3380CC4-5D6E-409C-BE32-E72D297353CC}">
              <c16:uniqueId val="{00000000-DA48-4E8B-B34E-FFC29835D69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57.04</c:v>
                </c:pt>
              </c:numCache>
            </c:numRef>
          </c:val>
          <c:smooth val="0"/>
          <c:extLst>
            <c:ext xmlns:c16="http://schemas.microsoft.com/office/drawing/2014/chart" uri="{C3380CC4-5D6E-409C-BE32-E72D297353CC}">
              <c16:uniqueId val="{00000001-DA48-4E8B-B34E-FFC29835D69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89</c:v>
                </c:pt>
              </c:numCache>
            </c:numRef>
          </c:val>
          <c:extLst>
            <c:ext xmlns:c16="http://schemas.microsoft.com/office/drawing/2014/chart" uri="{C3380CC4-5D6E-409C-BE32-E72D297353CC}">
              <c16:uniqueId val="{00000000-DCAB-46D1-930F-AE58B0D96A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93.73</c:v>
                </c:pt>
              </c:numCache>
            </c:numRef>
          </c:val>
          <c:smooth val="0"/>
          <c:extLst>
            <c:ext xmlns:c16="http://schemas.microsoft.com/office/drawing/2014/chart" uri="{C3380CC4-5D6E-409C-BE32-E72D297353CC}">
              <c16:uniqueId val="{00000001-DCAB-46D1-930F-AE58B0D96A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98.8</c:v>
                </c:pt>
              </c:numCache>
            </c:numRef>
          </c:val>
          <c:extLst>
            <c:ext xmlns:c16="http://schemas.microsoft.com/office/drawing/2014/chart" uri="{C3380CC4-5D6E-409C-BE32-E72D297353CC}">
              <c16:uniqueId val="{00000000-378E-4651-84C6-18D26BB8EF9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106.32</c:v>
                </c:pt>
              </c:numCache>
            </c:numRef>
          </c:val>
          <c:smooth val="0"/>
          <c:extLst>
            <c:ext xmlns:c16="http://schemas.microsoft.com/office/drawing/2014/chart" uri="{C3380CC4-5D6E-409C-BE32-E72D297353CC}">
              <c16:uniqueId val="{00000001-378E-4651-84C6-18D26BB8EF9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c:v>
                </c:pt>
              </c:numCache>
            </c:numRef>
          </c:val>
          <c:extLst>
            <c:ext xmlns:c16="http://schemas.microsoft.com/office/drawing/2014/chart" uri="{C3380CC4-5D6E-409C-BE32-E72D297353CC}">
              <c16:uniqueId val="{00000000-06D9-4F25-9333-C74C79671CD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21.22</c:v>
                </c:pt>
              </c:numCache>
            </c:numRef>
          </c:val>
          <c:smooth val="0"/>
          <c:extLst>
            <c:ext xmlns:c16="http://schemas.microsoft.com/office/drawing/2014/chart" uri="{C3380CC4-5D6E-409C-BE32-E72D297353CC}">
              <c16:uniqueId val="{00000001-06D9-4F25-9333-C74C79671CD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1D0-4CD0-B2A0-F1C3E16900D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0.83</c:v>
                </c:pt>
              </c:numCache>
            </c:numRef>
          </c:val>
          <c:smooth val="0"/>
          <c:extLst>
            <c:ext xmlns:c16="http://schemas.microsoft.com/office/drawing/2014/chart" uri="{C3380CC4-5D6E-409C-BE32-E72D297353CC}">
              <c16:uniqueId val="{00000001-F1D0-4CD0-B2A0-F1C3E16900D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4.26</c:v>
                </c:pt>
              </c:numCache>
            </c:numRef>
          </c:val>
          <c:extLst>
            <c:ext xmlns:c16="http://schemas.microsoft.com/office/drawing/2014/chart" uri="{C3380CC4-5D6E-409C-BE32-E72D297353CC}">
              <c16:uniqueId val="{00000000-5A67-46D0-A75A-C5BA360823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1.35</c:v>
                </c:pt>
              </c:numCache>
            </c:numRef>
          </c:val>
          <c:smooth val="0"/>
          <c:extLst>
            <c:ext xmlns:c16="http://schemas.microsoft.com/office/drawing/2014/chart" uri="{C3380CC4-5D6E-409C-BE32-E72D297353CC}">
              <c16:uniqueId val="{00000001-5A67-46D0-A75A-C5BA360823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25.72</c:v>
                </c:pt>
              </c:numCache>
            </c:numRef>
          </c:val>
          <c:extLst>
            <c:ext xmlns:c16="http://schemas.microsoft.com/office/drawing/2014/chart" uri="{C3380CC4-5D6E-409C-BE32-E72D297353CC}">
              <c16:uniqueId val="{00000000-6E40-485C-BB44-5434A00F467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71.540000000000006</c:v>
                </c:pt>
              </c:numCache>
            </c:numRef>
          </c:val>
          <c:smooth val="0"/>
          <c:extLst>
            <c:ext xmlns:c16="http://schemas.microsoft.com/office/drawing/2014/chart" uri="{C3380CC4-5D6E-409C-BE32-E72D297353CC}">
              <c16:uniqueId val="{00000001-6E40-485C-BB44-5434A00F467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2535.35</c:v>
                </c:pt>
              </c:numCache>
            </c:numRef>
          </c:val>
          <c:extLst>
            <c:ext xmlns:c16="http://schemas.microsoft.com/office/drawing/2014/chart" uri="{C3380CC4-5D6E-409C-BE32-E72D297353CC}">
              <c16:uniqueId val="{00000000-1B89-4F40-95AB-9B583360B1D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653.69000000000005</c:v>
                </c:pt>
              </c:numCache>
            </c:numRef>
          </c:val>
          <c:smooth val="0"/>
          <c:extLst>
            <c:ext xmlns:c16="http://schemas.microsoft.com/office/drawing/2014/chart" uri="{C3380CC4-5D6E-409C-BE32-E72D297353CC}">
              <c16:uniqueId val="{00000001-1B89-4F40-95AB-9B583360B1D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72.17</c:v>
                </c:pt>
              </c:numCache>
            </c:numRef>
          </c:val>
          <c:extLst>
            <c:ext xmlns:c16="http://schemas.microsoft.com/office/drawing/2014/chart" uri="{C3380CC4-5D6E-409C-BE32-E72D297353CC}">
              <c16:uniqueId val="{00000000-D913-4AFC-99CC-309F992AAE9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88.05</c:v>
                </c:pt>
              </c:numCache>
            </c:numRef>
          </c:val>
          <c:smooth val="0"/>
          <c:extLst>
            <c:ext xmlns:c16="http://schemas.microsoft.com/office/drawing/2014/chart" uri="{C3380CC4-5D6E-409C-BE32-E72D297353CC}">
              <c16:uniqueId val="{00000001-D913-4AFC-99CC-309F992AAE9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155.65</c:v>
                </c:pt>
              </c:numCache>
            </c:numRef>
          </c:val>
          <c:extLst>
            <c:ext xmlns:c16="http://schemas.microsoft.com/office/drawing/2014/chart" uri="{C3380CC4-5D6E-409C-BE32-E72D297353CC}">
              <c16:uniqueId val="{00000000-A9D5-43E6-B5F5-D9D0EC7D02D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141.15</c:v>
                </c:pt>
              </c:numCache>
            </c:numRef>
          </c:val>
          <c:smooth val="0"/>
          <c:extLst>
            <c:ext xmlns:c16="http://schemas.microsoft.com/office/drawing/2014/chart" uri="{C3380CC4-5D6E-409C-BE32-E72D297353CC}">
              <c16:uniqueId val="{00000001-A9D5-43E6-B5F5-D9D0EC7D02D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K16" zoomScale="65" zoomScaleNormal="65" workbookViewId="0">
      <selection activeCell="BL45" sqref="BL45:BZ4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静岡県　焼津市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139435</v>
      </c>
      <c r="AM8" s="51"/>
      <c r="AN8" s="51"/>
      <c r="AO8" s="51"/>
      <c r="AP8" s="51"/>
      <c r="AQ8" s="51"/>
      <c r="AR8" s="51"/>
      <c r="AS8" s="51"/>
      <c r="AT8" s="46">
        <f>データ!T6</f>
        <v>70.31</v>
      </c>
      <c r="AU8" s="46"/>
      <c r="AV8" s="46"/>
      <c r="AW8" s="46"/>
      <c r="AX8" s="46"/>
      <c r="AY8" s="46"/>
      <c r="AZ8" s="46"/>
      <c r="BA8" s="46"/>
      <c r="BB8" s="46">
        <f>データ!U6</f>
        <v>1983.15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57.53</v>
      </c>
      <c r="J10" s="46"/>
      <c r="K10" s="46"/>
      <c r="L10" s="46"/>
      <c r="M10" s="46"/>
      <c r="N10" s="46"/>
      <c r="O10" s="46"/>
      <c r="P10" s="46">
        <f>データ!P6</f>
        <v>21.62</v>
      </c>
      <c r="Q10" s="46"/>
      <c r="R10" s="46"/>
      <c r="S10" s="46"/>
      <c r="T10" s="46"/>
      <c r="U10" s="46"/>
      <c r="V10" s="46"/>
      <c r="W10" s="46">
        <f>データ!Q6</f>
        <v>85.02</v>
      </c>
      <c r="X10" s="46"/>
      <c r="Y10" s="46"/>
      <c r="Z10" s="46"/>
      <c r="AA10" s="46"/>
      <c r="AB10" s="46"/>
      <c r="AC10" s="46"/>
      <c r="AD10" s="51">
        <f>データ!R6</f>
        <v>2260</v>
      </c>
      <c r="AE10" s="51"/>
      <c r="AF10" s="51"/>
      <c r="AG10" s="51"/>
      <c r="AH10" s="51"/>
      <c r="AI10" s="51"/>
      <c r="AJ10" s="51"/>
      <c r="AK10" s="2"/>
      <c r="AL10" s="51">
        <f>データ!V6</f>
        <v>30102</v>
      </c>
      <c r="AM10" s="51"/>
      <c r="AN10" s="51"/>
      <c r="AO10" s="51"/>
      <c r="AP10" s="51"/>
      <c r="AQ10" s="51"/>
      <c r="AR10" s="51"/>
      <c r="AS10" s="51"/>
      <c r="AT10" s="46">
        <f>データ!W6</f>
        <v>5.5</v>
      </c>
      <c r="AU10" s="46"/>
      <c r="AV10" s="46"/>
      <c r="AW10" s="46"/>
      <c r="AX10" s="46"/>
      <c r="AY10" s="46"/>
      <c r="AZ10" s="46"/>
      <c r="BA10" s="46"/>
      <c r="BB10" s="46">
        <f>データ!X6</f>
        <v>5473.09</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116</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115</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114</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fIYDH6qUL5X10595wnVHHouBwOdZez7Ie3VtpPti1eNGAcFT3eS/6AGQTwcKFMUF+OfRWKtp1YhNMW7nKLJe7g==" saltValue="jMy1WMgz6an4NuvelvSti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2">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222127</v>
      </c>
      <c r="D6" s="33">
        <f t="shared" si="3"/>
        <v>46</v>
      </c>
      <c r="E6" s="33">
        <f t="shared" si="3"/>
        <v>17</v>
      </c>
      <c r="F6" s="33">
        <f t="shared" si="3"/>
        <v>1</v>
      </c>
      <c r="G6" s="33">
        <f t="shared" si="3"/>
        <v>0</v>
      </c>
      <c r="H6" s="33" t="str">
        <f t="shared" si="3"/>
        <v>静岡県　焼津市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57.53</v>
      </c>
      <c r="P6" s="34">
        <f t="shared" si="3"/>
        <v>21.62</v>
      </c>
      <c r="Q6" s="34">
        <f t="shared" si="3"/>
        <v>85.02</v>
      </c>
      <c r="R6" s="34">
        <f t="shared" si="3"/>
        <v>2260</v>
      </c>
      <c r="S6" s="34">
        <f t="shared" si="3"/>
        <v>139435</v>
      </c>
      <c r="T6" s="34">
        <f t="shared" si="3"/>
        <v>70.31</v>
      </c>
      <c r="U6" s="34">
        <f t="shared" si="3"/>
        <v>1983.15</v>
      </c>
      <c r="V6" s="34">
        <f t="shared" si="3"/>
        <v>30102</v>
      </c>
      <c r="W6" s="34">
        <f t="shared" si="3"/>
        <v>5.5</v>
      </c>
      <c r="X6" s="34">
        <f t="shared" si="3"/>
        <v>5473.09</v>
      </c>
      <c r="Y6" s="35" t="str">
        <f>IF(Y7="",NA(),Y7)</f>
        <v>-</v>
      </c>
      <c r="Z6" s="35" t="str">
        <f t="shared" ref="Z6:AH6" si="4">IF(Z7="",NA(),Z7)</f>
        <v>-</v>
      </c>
      <c r="AA6" s="35" t="str">
        <f t="shared" si="4"/>
        <v>-</v>
      </c>
      <c r="AB6" s="35" t="str">
        <f t="shared" si="4"/>
        <v>-</v>
      </c>
      <c r="AC6" s="35">
        <f t="shared" si="4"/>
        <v>98.8</v>
      </c>
      <c r="AD6" s="35" t="str">
        <f t="shared" si="4"/>
        <v>-</v>
      </c>
      <c r="AE6" s="35" t="str">
        <f t="shared" si="4"/>
        <v>-</v>
      </c>
      <c r="AF6" s="35" t="str">
        <f t="shared" si="4"/>
        <v>-</v>
      </c>
      <c r="AG6" s="35" t="str">
        <f t="shared" si="4"/>
        <v>-</v>
      </c>
      <c r="AH6" s="35">
        <f t="shared" si="4"/>
        <v>106.32</v>
      </c>
      <c r="AI6" s="34" t="str">
        <f>IF(AI7="","",IF(AI7="-","【-】","【"&amp;SUBSTITUTE(TEXT(AI7,"#,##0.00"),"-","△")&amp;"】"))</f>
        <v>【108.07】</v>
      </c>
      <c r="AJ6" s="35" t="str">
        <f>IF(AJ7="",NA(),AJ7)</f>
        <v>-</v>
      </c>
      <c r="AK6" s="35" t="str">
        <f t="shared" ref="AK6:AS6" si="5">IF(AK7="",NA(),AK7)</f>
        <v>-</v>
      </c>
      <c r="AL6" s="35" t="str">
        <f t="shared" si="5"/>
        <v>-</v>
      </c>
      <c r="AM6" s="35" t="str">
        <f t="shared" si="5"/>
        <v>-</v>
      </c>
      <c r="AN6" s="35">
        <f t="shared" si="5"/>
        <v>4.26</v>
      </c>
      <c r="AO6" s="35" t="str">
        <f t="shared" si="5"/>
        <v>-</v>
      </c>
      <c r="AP6" s="35" t="str">
        <f t="shared" si="5"/>
        <v>-</v>
      </c>
      <c r="AQ6" s="35" t="str">
        <f t="shared" si="5"/>
        <v>-</v>
      </c>
      <c r="AR6" s="35" t="str">
        <f t="shared" si="5"/>
        <v>-</v>
      </c>
      <c r="AS6" s="35">
        <f t="shared" si="5"/>
        <v>1.35</v>
      </c>
      <c r="AT6" s="34" t="str">
        <f>IF(AT7="","",IF(AT7="-","【-】","【"&amp;SUBSTITUTE(TEXT(AT7,"#,##0.00"),"-","△")&amp;"】"))</f>
        <v>【3.09】</v>
      </c>
      <c r="AU6" s="35" t="str">
        <f>IF(AU7="",NA(),AU7)</f>
        <v>-</v>
      </c>
      <c r="AV6" s="35" t="str">
        <f t="shared" ref="AV6:BD6" si="6">IF(AV7="",NA(),AV7)</f>
        <v>-</v>
      </c>
      <c r="AW6" s="35" t="str">
        <f t="shared" si="6"/>
        <v>-</v>
      </c>
      <c r="AX6" s="35" t="str">
        <f t="shared" si="6"/>
        <v>-</v>
      </c>
      <c r="AY6" s="35">
        <f t="shared" si="6"/>
        <v>25.72</v>
      </c>
      <c r="AZ6" s="35" t="str">
        <f t="shared" si="6"/>
        <v>-</v>
      </c>
      <c r="BA6" s="35" t="str">
        <f t="shared" si="6"/>
        <v>-</v>
      </c>
      <c r="BB6" s="35" t="str">
        <f t="shared" si="6"/>
        <v>-</v>
      </c>
      <c r="BC6" s="35" t="str">
        <f t="shared" si="6"/>
        <v>-</v>
      </c>
      <c r="BD6" s="35">
        <f t="shared" si="6"/>
        <v>71.540000000000006</v>
      </c>
      <c r="BE6" s="34" t="str">
        <f>IF(BE7="","",IF(BE7="-","【-】","【"&amp;SUBSTITUTE(TEXT(BE7,"#,##0.00"),"-","△")&amp;"】"))</f>
        <v>【69.54】</v>
      </c>
      <c r="BF6" s="35" t="str">
        <f>IF(BF7="",NA(),BF7)</f>
        <v>-</v>
      </c>
      <c r="BG6" s="35" t="str">
        <f t="shared" ref="BG6:BO6" si="7">IF(BG7="",NA(),BG7)</f>
        <v>-</v>
      </c>
      <c r="BH6" s="35" t="str">
        <f t="shared" si="7"/>
        <v>-</v>
      </c>
      <c r="BI6" s="35" t="str">
        <f t="shared" si="7"/>
        <v>-</v>
      </c>
      <c r="BJ6" s="35">
        <f t="shared" si="7"/>
        <v>2535.35</v>
      </c>
      <c r="BK6" s="35" t="str">
        <f t="shared" si="7"/>
        <v>-</v>
      </c>
      <c r="BL6" s="35" t="str">
        <f t="shared" si="7"/>
        <v>-</v>
      </c>
      <c r="BM6" s="35" t="str">
        <f t="shared" si="7"/>
        <v>-</v>
      </c>
      <c r="BN6" s="35" t="str">
        <f t="shared" si="7"/>
        <v>-</v>
      </c>
      <c r="BO6" s="35">
        <f t="shared" si="7"/>
        <v>653.69000000000005</v>
      </c>
      <c r="BP6" s="34" t="str">
        <f>IF(BP7="","",IF(BP7="-","【-】","【"&amp;SUBSTITUTE(TEXT(BP7,"#,##0.00"),"-","△")&amp;"】"))</f>
        <v>【682.51】</v>
      </c>
      <c r="BQ6" s="35" t="str">
        <f>IF(BQ7="",NA(),BQ7)</f>
        <v>-</v>
      </c>
      <c r="BR6" s="35" t="str">
        <f t="shared" ref="BR6:BZ6" si="8">IF(BR7="",NA(),BR7)</f>
        <v>-</v>
      </c>
      <c r="BS6" s="35" t="str">
        <f t="shared" si="8"/>
        <v>-</v>
      </c>
      <c r="BT6" s="35" t="str">
        <f t="shared" si="8"/>
        <v>-</v>
      </c>
      <c r="BU6" s="35">
        <f t="shared" si="8"/>
        <v>72.17</v>
      </c>
      <c r="BV6" s="35" t="str">
        <f t="shared" si="8"/>
        <v>-</v>
      </c>
      <c r="BW6" s="35" t="str">
        <f t="shared" si="8"/>
        <v>-</v>
      </c>
      <c r="BX6" s="35" t="str">
        <f t="shared" si="8"/>
        <v>-</v>
      </c>
      <c r="BY6" s="35" t="str">
        <f t="shared" si="8"/>
        <v>-</v>
      </c>
      <c r="BZ6" s="35">
        <f t="shared" si="8"/>
        <v>88.05</v>
      </c>
      <c r="CA6" s="34" t="str">
        <f>IF(CA7="","",IF(CA7="-","【-】","【"&amp;SUBSTITUTE(TEXT(CA7,"#,##0.00"),"-","△")&amp;"】"))</f>
        <v>【100.34】</v>
      </c>
      <c r="CB6" s="35" t="str">
        <f>IF(CB7="",NA(),CB7)</f>
        <v>-</v>
      </c>
      <c r="CC6" s="35" t="str">
        <f t="shared" ref="CC6:CK6" si="9">IF(CC7="",NA(),CC7)</f>
        <v>-</v>
      </c>
      <c r="CD6" s="35" t="str">
        <f t="shared" si="9"/>
        <v>-</v>
      </c>
      <c r="CE6" s="35" t="str">
        <f t="shared" si="9"/>
        <v>-</v>
      </c>
      <c r="CF6" s="35">
        <f t="shared" si="9"/>
        <v>155.65</v>
      </c>
      <c r="CG6" s="35" t="str">
        <f t="shared" si="9"/>
        <v>-</v>
      </c>
      <c r="CH6" s="35" t="str">
        <f t="shared" si="9"/>
        <v>-</v>
      </c>
      <c r="CI6" s="35" t="str">
        <f t="shared" si="9"/>
        <v>-</v>
      </c>
      <c r="CJ6" s="35" t="str">
        <f t="shared" si="9"/>
        <v>-</v>
      </c>
      <c r="CK6" s="35">
        <f t="shared" si="9"/>
        <v>141.15</v>
      </c>
      <c r="CL6" s="34" t="str">
        <f>IF(CL7="","",IF(CL7="-","【-】","【"&amp;SUBSTITUTE(TEXT(CL7,"#,##0.00"),"-","△")&amp;"】"))</f>
        <v>【136.15】</v>
      </c>
      <c r="CM6" s="35" t="str">
        <f>IF(CM7="",NA(),CM7)</f>
        <v>-</v>
      </c>
      <c r="CN6" s="35" t="str">
        <f t="shared" ref="CN6:CV6" si="10">IF(CN7="",NA(),CN7)</f>
        <v>-</v>
      </c>
      <c r="CO6" s="35" t="str">
        <f t="shared" si="10"/>
        <v>-</v>
      </c>
      <c r="CP6" s="35" t="str">
        <f t="shared" si="10"/>
        <v>-</v>
      </c>
      <c r="CQ6" s="35">
        <f t="shared" si="10"/>
        <v>60.7</v>
      </c>
      <c r="CR6" s="35" t="str">
        <f t="shared" si="10"/>
        <v>-</v>
      </c>
      <c r="CS6" s="35" t="str">
        <f t="shared" si="10"/>
        <v>-</v>
      </c>
      <c r="CT6" s="35" t="str">
        <f t="shared" si="10"/>
        <v>-</v>
      </c>
      <c r="CU6" s="35" t="str">
        <f t="shared" si="10"/>
        <v>-</v>
      </c>
      <c r="CV6" s="35">
        <f t="shared" si="10"/>
        <v>57.04</v>
      </c>
      <c r="CW6" s="34" t="str">
        <f>IF(CW7="","",IF(CW7="-","【-】","【"&amp;SUBSTITUTE(TEXT(CW7,"#,##0.00"),"-","△")&amp;"】"))</f>
        <v>【59.64】</v>
      </c>
      <c r="CX6" s="35" t="str">
        <f>IF(CX7="",NA(),CX7)</f>
        <v>-</v>
      </c>
      <c r="CY6" s="35" t="str">
        <f t="shared" ref="CY6:DG6" si="11">IF(CY7="",NA(),CY7)</f>
        <v>-</v>
      </c>
      <c r="CZ6" s="35" t="str">
        <f t="shared" si="11"/>
        <v>-</v>
      </c>
      <c r="DA6" s="35" t="str">
        <f t="shared" si="11"/>
        <v>-</v>
      </c>
      <c r="DB6" s="35">
        <f t="shared" si="11"/>
        <v>89</v>
      </c>
      <c r="DC6" s="35" t="str">
        <f t="shared" si="11"/>
        <v>-</v>
      </c>
      <c r="DD6" s="35" t="str">
        <f t="shared" si="11"/>
        <v>-</v>
      </c>
      <c r="DE6" s="35" t="str">
        <f t="shared" si="11"/>
        <v>-</v>
      </c>
      <c r="DF6" s="35" t="str">
        <f t="shared" si="11"/>
        <v>-</v>
      </c>
      <c r="DG6" s="35">
        <f t="shared" si="11"/>
        <v>93.73</v>
      </c>
      <c r="DH6" s="34" t="str">
        <f>IF(DH7="","",IF(DH7="-","【-】","【"&amp;SUBSTITUTE(TEXT(DH7,"#,##0.00"),"-","△")&amp;"】"))</f>
        <v>【95.35】</v>
      </c>
      <c r="DI6" s="35" t="str">
        <f>IF(DI7="",NA(),DI7)</f>
        <v>-</v>
      </c>
      <c r="DJ6" s="35" t="str">
        <f t="shared" ref="DJ6:DR6" si="12">IF(DJ7="",NA(),DJ7)</f>
        <v>-</v>
      </c>
      <c r="DK6" s="35" t="str">
        <f t="shared" si="12"/>
        <v>-</v>
      </c>
      <c r="DL6" s="35" t="str">
        <f t="shared" si="12"/>
        <v>-</v>
      </c>
      <c r="DM6" s="35">
        <f t="shared" si="12"/>
        <v>4</v>
      </c>
      <c r="DN6" s="35" t="str">
        <f t="shared" si="12"/>
        <v>-</v>
      </c>
      <c r="DO6" s="35" t="str">
        <f t="shared" si="12"/>
        <v>-</v>
      </c>
      <c r="DP6" s="35" t="str">
        <f t="shared" si="12"/>
        <v>-</v>
      </c>
      <c r="DQ6" s="35" t="str">
        <f t="shared" si="12"/>
        <v>-</v>
      </c>
      <c r="DR6" s="35">
        <f t="shared" si="12"/>
        <v>21.22</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0.83</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0.12</v>
      </c>
      <c r="EO6" s="34" t="str">
        <f>IF(EO7="","",IF(EO7="-","【-】","【"&amp;SUBSTITUTE(TEXT(EO7,"#,##0.00"),"-","△")&amp;"】"))</f>
        <v>【0.22】</v>
      </c>
    </row>
    <row r="7" spans="1:148" s="36" customFormat="1" x14ac:dyDescent="0.2">
      <c r="A7" s="28"/>
      <c r="B7" s="37">
        <v>2019</v>
      </c>
      <c r="C7" s="37">
        <v>222127</v>
      </c>
      <c r="D7" s="37">
        <v>46</v>
      </c>
      <c r="E7" s="37">
        <v>17</v>
      </c>
      <c r="F7" s="37">
        <v>1</v>
      </c>
      <c r="G7" s="37">
        <v>0</v>
      </c>
      <c r="H7" s="37" t="s">
        <v>96</v>
      </c>
      <c r="I7" s="37" t="s">
        <v>97</v>
      </c>
      <c r="J7" s="37" t="s">
        <v>98</v>
      </c>
      <c r="K7" s="37" t="s">
        <v>99</v>
      </c>
      <c r="L7" s="37" t="s">
        <v>100</v>
      </c>
      <c r="M7" s="37" t="s">
        <v>101</v>
      </c>
      <c r="N7" s="38" t="s">
        <v>102</v>
      </c>
      <c r="O7" s="38">
        <v>57.53</v>
      </c>
      <c r="P7" s="38">
        <v>21.62</v>
      </c>
      <c r="Q7" s="38">
        <v>85.02</v>
      </c>
      <c r="R7" s="38">
        <v>2260</v>
      </c>
      <c r="S7" s="38">
        <v>139435</v>
      </c>
      <c r="T7" s="38">
        <v>70.31</v>
      </c>
      <c r="U7" s="38">
        <v>1983.15</v>
      </c>
      <c r="V7" s="38">
        <v>30102</v>
      </c>
      <c r="W7" s="38">
        <v>5.5</v>
      </c>
      <c r="X7" s="38">
        <v>5473.09</v>
      </c>
      <c r="Y7" s="38" t="s">
        <v>102</v>
      </c>
      <c r="Z7" s="38" t="s">
        <v>102</v>
      </c>
      <c r="AA7" s="38" t="s">
        <v>102</v>
      </c>
      <c r="AB7" s="38" t="s">
        <v>102</v>
      </c>
      <c r="AC7" s="38">
        <v>98.8</v>
      </c>
      <c r="AD7" s="38" t="s">
        <v>102</v>
      </c>
      <c r="AE7" s="38" t="s">
        <v>102</v>
      </c>
      <c r="AF7" s="38" t="s">
        <v>102</v>
      </c>
      <c r="AG7" s="38" t="s">
        <v>102</v>
      </c>
      <c r="AH7" s="38">
        <v>106.32</v>
      </c>
      <c r="AI7" s="38">
        <v>108.07</v>
      </c>
      <c r="AJ7" s="38" t="s">
        <v>102</v>
      </c>
      <c r="AK7" s="38" t="s">
        <v>102</v>
      </c>
      <c r="AL7" s="38" t="s">
        <v>102</v>
      </c>
      <c r="AM7" s="38" t="s">
        <v>102</v>
      </c>
      <c r="AN7" s="38">
        <v>4.26</v>
      </c>
      <c r="AO7" s="38" t="s">
        <v>102</v>
      </c>
      <c r="AP7" s="38" t="s">
        <v>102</v>
      </c>
      <c r="AQ7" s="38" t="s">
        <v>102</v>
      </c>
      <c r="AR7" s="38" t="s">
        <v>102</v>
      </c>
      <c r="AS7" s="38">
        <v>1.35</v>
      </c>
      <c r="AT7" s="38">
        <v>3.09</v>
      </c>
      <c r="AU7" s="38" t="s">
        <v>102</v>
      </c>
      <c r="AV7" s="38" t="s">
        <v>102</v>
      </c>
      <c r="AW7" s="38" t="s">
        <v>102</v>
      </c>
      <c r="AX7" s="38" t="s">
        <v>102</v>
      </c>
      <c r="AY7" s="38">
        <v>25.72</v>
      </c>
      <c r="AZ7" s="38" t="s">
        <v>102</v>
      </c>
      <c r="BA7" s="38" t="s">
        <v>102</v>
      </c>
      <c r="BB7" s="38" t="s">
        <v>102</v>
      </c>
      <c r="BC7" s="38" t="s">
        <v>102</v>
      </c>
      <c r="BD7" s="38">
        <v>71.540000000000006</v>
      </c>
      <c r="BE7" s="38">
        <v>69.540000000000006</v>
      </c>
      <c r="BF7" s="38" t="s">
        <v>102</v>
      </c>
      <c r="BG7" s="38" t="s">
        <v>102</v>
      </c>
      <c r="BH7" s="38" t="s">
        <v>102</v>
      </c>
      <c r="BI7" s="38" t="s">
        <v>102</v>
      </c>
      <c r="BJ7" s="38">
        <v>2535.35</v>
      </c>
      <c r="BK7" s="38" t="s">
        <v>102</v>
      </c>
      <c r="BL7" s="38" t="s">
        <v>102</v>
      </c>
      <c r="BM7" s="38" t="s">
        <v>102</v>
      </c>
      <c r="BN7" s="38" t="s">
        <v>102</v>
      </c>
      <c r="BO7" s="38">
        <v>653.69000000000005</v>
      </c>
      <c r="BP7" s="38">
        <v>682.51</v>
      </c>
      <c r="BQ7" s="38" t="s">
        <v>102</v>
      </c>
      <c r="BR7" s="38" t="s">
        <v>102</v>
      </c>
      <c r="BS7" s="38" t="s">
        <v>102</v>
      </c>
      <c r="BT7" s="38" t="s">
        <v>102</v>
      </c>
      <c r="BU7" s="38">
        <v>72.17</v>
      </c>
      <c r="BV7" s="38" t="s">
        <v>102</v>
      </c>
      <c r="BW7" s="38" t="s">
        <v>102</v>
      </c>
      <c r="BX7" s="38" t="s">
        <v>102</v>
      </c>
      <c r="BY7" s="38" t="s">
        <v>102</v>
      </c>
      <c r="BZ7" s="38">
        <v>88.05</v>
      </c>
      <c r="CA7" s="38">
        <v>100.34</v>
      </c>
      <c r="CB7" s="38" t="s">
        <v>102</v>
      </c>
      <c r="CC7" s="38" t="s">
        <v>102</v>
      </c>
      <c r="CD7" s="38" t="s">
        <v>102</v>
      </c>
      <c r="CE7" s="38" t="s">
        <v>102</v>
      </c>
      <c r="CF7" s="38">
        <v>155.65</v>
      </c>
      <c r="CG7" s="38" t="s">
        <v>102</v>
      </c>
      <c r="CH7" s="38" t="s">
        <v>102</v>
      </c>
      <c r="CI7" s="38" t="s">
        <v>102</v>
      </c>
      <c r="CJ7" s="38" t="s">
        <v>102</v>
      </c>
      <c r="CK7" s="38">
        <v>141.15</v>
      </c>
      <c r="CL7" s="38">
        <v>136.15</v>
      </c>
      <c r="CM7" s="38" t="s">
        <v>102</v>
      </c>
      <c r="CN7" s="38" t="s">
        <v>102</v>
      </c>
      <c r="CO7" s="38" t="s">
        <v>102</v>
      </c>
      <c r="CP7" s="38" t="s">
        <v>102</v>
      </c>
      <c r="CQ7" s="38">
        <v>60.7</v>
      </c>
      <c r="CR7" s="38" t="s">
        <v>102</v>
      </c>
      <c r="CS7" s="38" t="s">
        <v>102</v>
      </c>
      <c r="CT7" s="38" t="s">
        <v>102</v>
      </c>
      <c r="CU7" s="38" t="s">
        <v>102</v>
      </c>
      <c r="CV7" s="38">
        <v>57.04</v>
      </c>
      <c r="CW7" s="38">
        <v>59.64</v>
      </c>
      <c r="CX7" s="38" t="s">
        <v>102</v>
      </c>
      <c r="CY7" s="38" t="s">
        <v>102</v>
      </c>
      <c r="CZ7" s="38" t="s">
        <v>102</v>
      </c>
      <c r="DA7" s="38" t="s">
        <v>102</v>
      </c>
      <c r="DB7" s="38">
        <v>89</v>
      </c>
      <c r="DC7" s="38" t="s">
        <v>102</v>
      </c>
      <c r="DD7" s="38" t="s">
        <v>102</v>
      </c>
      <c r="DE7" s="38" t="s">
        <v>102</v>
      </c>
      <c r="DF7" s="38" t="s">
        <v>102</v>
      </c>
      <c r="DG7" s="38">
        <v>93.73</v>
      </c>
      <c r="DH7" s="38">
        <v>95.35</v>
      </c>
      <c r="DI7" s="38" t="s">
        <v>102</v>
      </c>
      <c r="DJ7" s="38" t="s">
        <v>102</v>
      </c>
      <c r="DK7" s="38" t="s">
        <v>102</v>
      </c>
      <c r="DL7" s="38" t="s">
        <v>102</v>
      </c>
      <c r="DM7" s="38">
        <v>4</v>
      </c>
      <c r="DN7" s="38" t="s">
        <v>102</v>
      </c>
      <c r="DO7" s="38" t="s">
        <v>102</v>
      </c>
      <c r="DP7" s="38" t="s">
        <v>102</v>
      </c>
      <c r="DQ7" s="38" t="s">
        <v>102</v>
      </c>
      <c r="DR7" s="38">
        <v>21.22</v>
      </c>
      <c r="DS7" s="38">
        <v>38.57</v>
      </c>
      <c r="DT7" s="38" t="s">
        <v>102</v>
      </c>
      <c r="DU7" s="38" t="s">
        <v>102</v>
      </c>
      <c r="DV7" s="38" t="s">
        <v>102</v>
      </c>
      <c r="DW7" s="38" t="s">
        <v>102</v>
      </c>
      <c r="DX7" s="38">
        <v>0</v>
      </c>
      <c r="DY7" s="38" t="s">
        <v>102</v>
      </c>
      <c r="DZ7" s="38" t="s">
        <v>102</v>
      </c>
      <c r="EA7" s="38" t="s">
        <v>102</v>
      </c>
      <c r="EB7" s="38" t="s">
        <v>102</v>
      </c>
      <c r="EC7" s="38">
        <v>0.83</v>
      </c>
      <c r="ED7" s="38">
        <v>5.9</v>
      </c>
      <c r="EE7" s="38" t="s">
        <v>102</v>
      </c>
      <c r="EF7" s="38" t="s">
        <v>102</v>
      </c>
      <c r="EG7" s="38" t="s">
        <v>102</v>
      </c>
      <c r="EH7" s="38" t="s">
        <v>102</v>
      </c>
      <c r="EI7" s="38">
        <v>0</v>
      </c>
      <c r="EJ7" s="38" t="s">
        <v>102</v>
      </c>
      <c r="EK7" s="38" t="s">
        <v>102</v>
      </c>
      <c r="EL7" s="38" t="s">
        <v>102</v>
      </c>
      <c r="EM7" s="38" t="s">
        <v>102</v>
      </c>
      <c r="EN7" s="38">
        <v>0.12</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2021-01-18T02:32:06Z</cp:lastPrinted>
  <dcterms:created xsi:type="dcterms:W3CDTF">2020-12-04T02:27:12Z</dcterms:created>
  <dcterms:modified xsi:type="dcterms:W3CDTF">2021-01-18T02:35:01Z</dcterms:modified>
  <cp:category/>
</cp:coreProperties>
</file>