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vmfile\filesv\106000501道路課\060　交通対策担当\R02 交通対策担当\62 駐車場\210125〆経営比較分析俵の公表確認\"/>
    </mc:Choice>
  </mc:AlternateContent>
  <xr:revisionPtr revIDLastSave="0" documentId="8_{1540C6D9-8F58-4C5A-899E-C4E5765D8BB1}" xr6:coauthVersionLast="36" xr6:coauthVersionMax="36" xr10:uidLastSave="{00000000-0000-0000-0000-000000000000}"/>
  <workbookProtection workbookAlgorithmName="SHA-512" workbookHashValue="9SlxnmxIK7ccX0tC/khiNZhBf8dhfFiBmYP+A4jEz3+C62GVEjANKHyCZQQfEiAw64lVSf/lOKkBo0ENEpPGjg==" workbookSaltValue="VYKGYyFButXaokHs73m4FA=="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DL7" i="5"/>
  <c r="DK7" i="5"/>
  <c r="DI7" i="5"/>
  <c r="MI78" i="4" s="1"/>
  <c r="DH7" i="5"/>
  <c r="LT78" i="4" s="1"/>
  <c r="DG7" i="5"/>
  <c r="DF7" i="5"/>
  <c r="DE7" i="5"/>
  <c r="KA78" i="4" s="1"/>
  <c r="DD7" i="5"/>
  <c r="DC7" i="5"/>
  <c r="DB7" i="5"/>
  <c r="DA7" i="5"/>
  <c r="CZ7" i="5"/>
  <c r="CN7" i="5"/>
  <c r="CM7" i="5"/>
  <c r="BZ7" i="5"/>
  <c r="MA53" i="4" s="1"/>
  <c r="BY7" i="5"/>
  <c r="LH53" i="4" s="1"/>
  <c r="BX7" i="5"/>
  <c r="BW7" i="5"/>
  <c r="BV7" i="5"/>
  <c r="JC53" i="4" s="1"/>
  <c r="BU7" i="5"/>
  <c r="BT7" i="5"/>
  <c r="BS7" i="5"/>
  <c r="BR7" i="5"/>
  <c r="BQ7" i="5"/>
  <c r="BO7" i="5"/>
  <c r="BN7" i="5"/>
  <c r="BM7" i="5"/>
  <c r="BL7" i="5"/>
  <c r="FE53" i="4" s="1"/>
  <c r="BK7" i="5"/>
  <c r="BJ7" i="5"/>
  <c r="BI7" i="5"/>
  <c r="GQ52" i="4" s="1"/>
  <c r="BH7" i="5"/>
  <c r="FX52" i="4" s="1"/>
  <c r="BG7" i="5"/>
  <c r="BF7" i="5"/>
  <c r="BD7" i="5"/>
  <c r="BC7" i="5"/>
  <c r="BB7" i="5"/>
  <c r="BA7" i="5"/>
  <c r="AZ7" i="5"/>
  <c r="AY7" i="5"/>
  <c r="CS52" i="4" s="1"/>
  <c r="AX7" i="5"/>
  <c r="AW7" i="5"/>
  <c r="AV7" i="5"/>
  <c r="AN52" i="4" s="1"/>
  <c r="AU7" i="5"/>
  <c r="U52" i="4" s="1"/>
  <c r="AS7" i="5"/>
  <c r="AR7" i="5"/>
  <c r="AQ7" i="5"/>
  <c r="FX32" i="4" s="1"/>
  <c r="AP7" i="5"/>
  <c r="FE32" i="4" s="1"/>
  <c r="AO7" i="5"/>
  <c r="AN7" i="5"/>
  <c r="AM7" i="5"/>
  <c r="AL7" i="5"/>
  <c r="FX31" i="4" s="1"/>
  <c r="AK7" i="5"/>
  <c r="AJ7" i="5"/>
  <c r="AH7" i="5"/>
  <c r="CS32" i="4" s="1"/>
  <c r="AG7" i="5"/>
  <c r="BZ32" i="4" s="1"/>
  <c r="AF7" i="5"/>
  <c r="AE7" i="5"/>
  <c r="AD7" i="5"/>
  <c r="U32" i="4" s="1"/>
  <c r="AC7" i="5"/>
  <c r="AB7" i="5"/>
  <c r="AA7" i="5"/>
  <c r="Z7" i="5"/>
  <c r="Y7" i="5"/>
  <c r="X7" i="5"/>
  <c r="W7" i="5"/>
  <c r="V7" i="5"/>
  <c r="U7" i="5"/>
  <c r="LJ8" i="4" s="1"/>
  <c r="T7" i="5"/>
  <c r="S7" i="5"/>
  <c r="R7" i="5"/>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HJ52" i="4"/>
  <c r="FE52" i="4"/>
  <c r="EL52" i="4"/>
  <c r="BZ52" i="4"/>
  <c r="BG52" i="4"/>
  <c r="MA32" i="4"/>
  <c r="LH32" i="4"/>
  <c r="JC32" i="4"/>
  <c r="HJ32" i="4"/>
  <c r="GQ32" i="4"/>
  <c r="EL32" i="4"/>
  <c r="BG32" i="4"/>
  <c r="AN32" i="4"/>
  <c r="MA31" i="4"/>
  <c r="LH31" i="4"/>
  <c r="KO31" i="4"/>
  <c r="JV31" i="4"/>
  <c r="JC31" i="4"/>
  <c r="HJ31" i="4"/>
  <c r="GQ31" i="4"/>
  <c r="FE31" i="4"/>
  <c r="EL31" i="4"/>
  <c r="CS31" i="4"/>
  <c r="BZ31" i="4"/>
  <c r="BG31" i="4"/>
  <c r="AN31" i="4"/>
  <c r="U31" i="4"/>
  <c r="LJ10" i="4"/>
  <c r="JQ10" i="4"/>
  <c r="HX10" i="4"/>
  <c r="DU10" i="4"/>
  <c r="B10" i="4"/>
  <c r="JQ8" i="4"/>
  <c r="HX8" i="4"/>
  <c r="CF8" i="4"/>
  <c r="AQ8" i="4"/>
  <c r="B6" i="4"/>
  <c r="MI76" i="4" l="1"/>
  <c r="HJ51" i="4"/>
  <c r="MA30" i="4"/>
  <c r="CS30" i="4"/>
  <c r="IT76" i="4"/>
  <c r="CS51" i="4"/>
  <c r="HJ30" i="4"/>
  <c r="BZ76" i="4"/>
  <c r="MA51" i="4"/>
  <c r="C11" i="5"/>
  <c r="D11" i="5"/>
  <c r="E11" i="5"/>
  <c r="B11" i="5"/>
  <c r="BK76" i="4" l="1"/>
  <c r="LH51" i="4"/>
  <c r="BZ30" i="4"/>
  <c r="LT76" i="4"/>
  <c r="GQ51" i="4"/>
  <c r="LH30" i="4"/>
  <c r="IE76" i="4"/>
  <c r="BZ51" i="4"/>
  <c r="GQ30" i="4"/>
  <c r="BG30" i="4"/>
  <c r="LE76" i="4"/>
  <c r="AV76" i="4"/>
  <c r="KO51" i="4"/>
  <c r="KO30" i="4"/>
  <c r="HP76" i="4"/>
  <c r="BG51" i="4"/>
  <c r="FX30" i="4"/>
  <c r="FX51" i="4"/>
  <c r="FE51" i="4"/>
  <c r="HA76" i="4"/>
  <c r="AN51" i="4"/>
  <c r="FE30" i="4"/>
  <c r="JV51" i="4"/>
  <c r="KP76" i="4"/>
  <c r="AN30" i="4"/>
  <c r="AG76" i="4"/>
  <c r="JV30" i="4"/>
  <c r="R76" i="4"/>
  <c r="KA76" i="4"/>
  <c r="EL51" i="4"/>
  <c r="JC30" i="4"/>
  <c r="GL76" i="4"/>
  <c r="U51" i="4"/>
  <c r="EL30" i="4"/>
  <c r="U30" i="4"/>
  <c r="JC51" i="4"/>
</calcChain>
</file>

<file path=xl/sharedStrings.xml><?xml version="1.0" encoding="utf-8"?>
<sst xmlns="http://schemas.openxmlformats.org/spreadsheetml/2006/main" count="278" uniqueCount="126">
  <si>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</si>
  <si>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</si>
  <si>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</si>
  <si>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</si>
  <si>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</si>
  <si>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</si>
  <si>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</si>
  <si>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</si>
  <si>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</si>
  <si>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</si>
  <si>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</si>
  <si>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</si>
  <si>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</si>
  <si>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</si>
  <si>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</si>
  <si>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</si>
  <si>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</si>
  <si>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</si>
  <si>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</si>
  <si>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</si>
  <si>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</si>
  <si>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</si>
  <si>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</si>
  <si>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</si>
  <si>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</si>
  <si>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</si>
  <si>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</si>
  <si>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</si>
  <si>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</si>
  <si>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</si>
  <si>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</si>
  <si>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</si>
  <si>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</si>
  <si>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</si>
  <si>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</si>
  <si>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</si>
  <si>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</si>
  <si>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</si>
  <si>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</si>
  <si>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</si>
  <si>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</si>
  <si>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</si>
  <si>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</si>
  <si>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</si>
  <si>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</si>
  <si>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</si>
  <si>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</si>
  <si>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</si>
  <si>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</si>
  <si>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</si>
  <si>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</si>
  <si>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</si>
  <si>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</si>
  <si>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</si>
  <si>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</si>
  <si>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</si>
  <si>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</si>
  <si>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</si>
  <si>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</si>
  <si>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</si>
  <si>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</si>
  <si>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</si>
  <si>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</si>
  <si>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</si>
  <si>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</si>
  <si>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</si>
  <si>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</si>
  <si>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</si>
  <si>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</si>
  <si>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</si>
  <si>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</si>
  <si>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</si>
  <si>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</si>
  <si>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</si>
  <si>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</si>
  <si>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</si>
  <si>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</si>
  <si>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</si>
  <si>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</si>
  <si>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</si>
  <si>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</si>
  <si>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</si>
  <si>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</si>
  <si>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</si>
  <si>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</si>
  <si>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</si>
  <si>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</si>
  <si>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</si>
  <si>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</si>
  <si>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</si>
  <si>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</si>
  <si>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</si>
  <si>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</si>
  <si>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</si>
  <si>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</si>
  <si>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</si>
  <si>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</si>
  <si>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</si>
  <si>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</si>
  <si>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</si>
  <si>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</si>
  <si>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</si>
  <si>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</si>
  <si>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</si>
  <si>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焼津市</t>
  </si>
  <si>
    <t>焼津市小石川駐車場</t>
  </si>
  <si>
    <t>法非適用</t>
  </si>
  <si>
    <t>駐車場整備事業</t>
  </si>
  <si>
    <t>-</t>
  </si>
  <si>
    <t>Ａ３Ｂ１</t>
  </si>
  <si>
    <t>非設置</t>
  </si>
  <si>
    <t>該当数値なし</t>
  </si>
  <si>
    <t>都市計画駐車場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</si>
  <si>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</si>
  <si>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</si>
  <si>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</si>
  <si>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</si>
  <si>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</si>
  <si>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</si>
  <si>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</si>
  <si>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</si>
  <si>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</si>
  <si>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駐車場事業実施に必要となる機械やシステムについては、指定管理者が設置し、適切に管理・保守を実施している。現時点で、市として新たな設備投資の計画はない。</t>
    <rPh sb="0" eb="3">
      <t>チュウシャジョウ</t>
    </rPh>
    <rPh sb="3" eb="5">
      <t>ジギョウ</t>
    </rPh>
    <rPh sb="5" eb="7">
      <t>ジッシ</t>
    </rPh>
    <rPh sb="8" eb="10">
      <t>ヒツヨウ</t>
    </rPh>
    <rPh sb="13" eb="15">
      <t>キカイ</t>
    </rPh>
    <rPh sb="26" eb="28">
      <t>シテイ</t>
    </rPh>
    <rPh sb="28" eb="31">
      <t>カンリシャ</t>
    </rPh>
    <rPh sb="32" eb="34">
      <t>セッチ</t>
    </rPh>
    <rPh sb="36" eb="38">
      <t>テキセツ</t>
    </rPh>
    <rPh sb="39" eb="41">
      <t>カンリ</t>
    </rPh>
    <rPh sb="42" eb="44">
      <t>ホシュ</t>
    </rPh>
    <rPh sb="45" eb="47">
      <t>ジッシ</t>
    </rPh>
    <rPh sb="52" eb="55">
      <t>ゲンジテン</t>
    </rPh>
    <rPh sb="57" eb="58">
      <t>シ</t>
    </rPh>
    <rPh sb="61" eb="62">
      <t>アラ</t>
    </rPh>
    <rPh sb="64" eb="68">
      <t>セツビトウシ</t>
    </rPh>
    <rPh sb="69" eb="71">
      <t>ケイカク</t>
    </rPh>
    <phoneticPr fontId="16"/>
  </si>
  <si>
    <t>収益的収支比率は類似施設平均値を下回り、近隣には駅により隣接した民間駐車場が増え価格競争も起きていることから、当該施設の利用者は近年減少傾向にあった。しかし、令和元年度から上限料金制を導入したことから、利用者数が伸びて収益が増加し、昨年度に比べ36.7％上昇している。これは、長時間利用の需要に対応することができた結果と考えられる。100％を大きく超え、他会計からの補助金もない状況にあり健全数値となっており、売上高ＧＯＰ比率及びＥＢＩＴＤＡについても、前述の利用者数の増加による収益増加を主な要因として、今年度は大きく上昇することとなった。その他、利用促進を図るため、電子マネー精算へ対応するなど利便性の向上を図っており、収益増加に努めている。</t>
    <rPh sb="0" eb="2">
      <t>シュウエキ</t>
    </rPh>
    <rPh sb="2" eb="3">
      <t>テキ</t>
    </rPh>
    <rPh sb="3" eb="5">
      <t>シュウシ</t>
    </rPh>
    <rPh sb="5" eb="7">
      <t>ヒリツ</t>
    </rPh>
    <rPh sb="45" eb="46">
      <t>オ</t>
    </rPh>
    <rPh sb="64" eb="66">
      <t>キンネン</t>
    </rPh>
    <rPh sb="79" eb="81">
      <t>レイワ</t>
    </rPh>
    <rPh sb="81" eb="83">
      <t>ガンネン</t>
    </rPh>
    <rPh sb="83" eb="84">
      <t>ド</t>
    </rPh>
    <rPh sb="86" eb="88">
      <t>ジョウゲン</t>
    </rPh>
    <rPh sb="88" eb="90">
      <t>リョウキン</t>
    </rPh>
    <rPh sb="90" eb="91">
      <t>セイ</t>
    </rPh>
    <rPh sb="92" eb="94">
      <t>ドウニュウ</t>
    </rPh>
    <rPh sb="101" eb="103">
      <t>リヨウ</t>
    </rPh>
    <rPh sb="103" eb="104">
      <t>シャ</t>
    </rPh>
    <rPh sb="104" eb="105">
      <t>スウ</t>
    </rPh>
    <rPh sb="106" eb="107">
      <t>ノ</t>
    </rPh>
    <rPh sb="109" eb="111">
      <t>シュウエキ</t>
    </rPh>
    <rPh sb="112" eb="114">
      <t>ゾウカ</t>
    </rPh>
    <rPh sb="127" eb="129">
      <t>ジョウショウ</t>
    </rPh>
    <rPh sb="138" eb="141">
      <t>チョウジカン</t>
    </rPh>
    <rPh sb="141" eb="143">
      <t>リヨウ</t>
    </rPh>
    <rPh sb="144" eb="146">
      <t>ジュヨウ</t>
    </rPh>
    <rPh sb="147" eb="149">
      <t>タイオウ</t>
    </rPh>
    <rPh sb="157" eb="159">
      <t>ケッカ</t>
    </rPh>
    <rPh sb="160" eb="161">
      <t>カンガ</t>
    </rPh>
    <rPh sb="171" eb="172">
      <t>オオ</t>
    </rPh>
    <rPh sb="174" eb="175">
      <t>コ</t>
    </rPh>
    <rPh sb="177" eb="178">
      <t>ホカ</t>
    </rPh>
    <rPh sb="178" eb="180">
      <t>カイケイ</t>
    </rPh>
    <rPh sb="183" eb="186">
      <t>ホジョキン</t>
    </rPh>
    <rPh sb="189" eb="191">
      <t>ジョウキョウ</t>
    </rPh>
    <rPh sb="194" eb="196">
      <t>ケンゼン</t>
    </rPh>
    <rPh sb="196" eb="198">
      <t>スウチ</t>
    </rPh>
    <rPh sb="235" eb="237">
      <t>ゾウカ</t>
    </rPh>
    <rPh sb="242" eb="244">
      <t>ゾウカ</t>
    </rPh>
    <rPh sb="253" eb="256">
      <t>コンネンド</t>
    </rPh>
    <rPh sb="257" eb="258">
      <t>オオ</t>
    </rPh>
    <rPh sb="260" eb="262">
      <t>ジョウショウ</t>
    </rPh>
    <rPh sb="275" eb="277">
      <t>リヨウ</t>
    </rPh>
    <rPh sb="277" eb="279">
      <t>ソクシン</t>
    </rPh>
    <rPh sb="280" eb="281">
      <t>ハカ</t>
    </rPh>
    <rPh sb="285" eb="287">
      <t>デンシ</t>
    </rPh>
    <rPh sb="290" eb="292">
      <t>セイサン</t>
    </rPh>
    <rPh sb="293" eb="295">
      <t>タイオウ</t>
    </rPh>
    <rPh sb="299" eb="302">
      <t>リベンセイ</t>
    </rPh>
    <rPh sb="303" eb="305">
      <t>コウジョウ</t>
    </rPh>
    <rPh sb="306" eb="307">
      <t>ハカ</t>
    </rPh>
    <rPh sb="312" eb="314">
      <t>シュウエキ</t>
    </rPh>
    <rPh sb="314" eb="316">
      <t>ゾウカ</t>
    </rPh>
    <rPh sb="317" eb="318">
      <t>ツト</t>
    </rPh>
    <phoneticPr fontId="16"/>
  </si>
  <si>
    <t>稼働率については、類似施設の平均値を下回り、近隣の民間駐車場が増加し当該駐車場の利用者が減少していることから近年は減少傾向が続いていたが、令和元年度は対前年比で16.2％増加した。これは「1．収益等の状況について」で述べたとおり、上限料金制を導入したことにより利用者数が伸びたことが要因である。具体的な利用状況については、利用台数は平成30年度12,423台に対し令和元年度16,014台（+3,591台、+28.9％）、収入は平成30年度4,741,950円に対し、令和元年度5,944,340円（+1,202,390円、+25.4％）といずれも大きく増加した。令和元年度より、上限料金の導入や電子マネー精算対応など、利用促進に努めている。</t>
    <rPh sb="0" eb="3">
      <t>カドウリツ</t>
    </rPh>
    <rPh sb="69" eb="71">
      <t>レイワ</t>
    </rPh>
    <rPh sb="71" eb="72">
      <t>モト</t>
    </rPh>
    <rPh sb="97" eb="99">
      <t>ゾウカ</t>
    </rPh>
    <rPh sb="161" eb="164">
      <t>チュウシャジョウ</t>
    </rPh>
    <rPh sb="178" eb="179">
      <t>オモ</t>
    </rPh>
    <rPh sb="182" eb="184">
      <t>レイワ</t>
    </rPh>
    <rPh sb="184" eb="185">
      <t>モト</t>
    </rPh>
    <rPh sb="208" eb="210">
      <t>ダイスウ</t>
    </rPh>
    <rPh sb="211" eb="213">
      <t>ヘイセイ</t>
    </rPh>
    <rPh sb="234" eb="236">
      <t>レイワ</t>
    </rPh>
    <rPh sb="236" eb="237">
      <t>モト</t>
    </rPh>
    <rPh sb="274" eb="275">
      <t>オオ</t>
    </rPh>
    <phoneticPr fontId="16"/>
  </si>
  <si>
    <t>小石川駐車場については、近隣の民間駐車場の増加が大きく影響し利用者は減少が続いていたところ、焼津駅や近隣商業施設の利用者の一時駐車施設として、また、近隣の民間事業者及び住民の定期駐車施設として一定の需要があったため、上限料金制を導入することで利用が大きく伸び、稼働率や収支の改善をすることができた。今後も指定管理者の民間ノウハウを活かした業務改善と利用促進を図り、都市計画駐車場として中心市街地活性化事業との調整を行いながら、施設を維持していく。</t>
    <rPh sb="0" eb="6">
      <t>コイシガワチュウシャジョウ</t>
    </rPh>
    <rPh sb="12" eb="14">
      <t>キンリン</t>
    </rPh>
    <rPh sb="15" eb="17">
      <t>ミンカン</t>
    </rPh>
    <rPh sb="17" eb="20">
      <t>チュウシャジョウ</t>
    </rPh>
    <rPh sb="21" eb="23">
      <t>ゾウカ</t>
    </rPh>
    <rPh sb="24" eb="25">
      <t>オオ</t>
    </rPh>
    <rPh sb="27" eb="29">
      <t>エイキョウ</t>
    </rPh>
    <rPh sb="30" eb="32">
      <t>リヨウ</t>
    </rPh>
    <rPh sb="32" eb="33">
      <t>シャ</t>
    </rPh>
    <rPh sb="34" eb="36">
      <t>ゲンショウ</t>
    </rPh>
    <rPh sb="37" eb="38">
      <t>ツヅ</t>
    </rPh>
    <rPh sb="46" eb="48">
      <t>ヤイヅ</t>
    </rPh>
    <rPh sb="48" eb="49">
      <t>エキ</t>
    </rPh>
    <rPh sb="50" eb="52">
      <t>キンリン</t>
    </rPh>
    <rPh sb="52" eb="54">
      <t>ショウギョウ</t>
    </rPh>
    <rPh sb="54" eb="56">
      <t>シセツ</t>
    </rPh>
    <rPh sb="57" eb="59">
      <t>リヨウ</t>
    </rPh>
    <rPh sb="59" eb="60">
      <t>シャ</t>
    </rPh>
    <rPh sb="61" eb="63">
      <t>イチジ</t>
    </rPh>
    <rPh sb="63" eb="65">
      <t>チュウシャ</t>
    </rPh>
    <rPh sb="65" eb="67">
      <t>シセツ</t>
    </rPh>
    <rPh sb="74" eb="76">
      <t>キンリン</t>
    </rPh>
    <rPh sb="77" eb="79">
      <t>ミンカン</t>
    </rPh>
    <rPh sb="79" eb="81">
      <t>ジギョウ</t>
    </rPh>
    <rPh sb="81" eb="82">
      <t>シャ</t>
    </rPh>
    <rPh sb="82" eb="83">
      <t>オヨ</t>
    </rPh>
    <rPh sb="84" eb="86">
      <t>ジュウミン</t>
    </rPh>
    <rPh sb="87" eb="89">
      <t>テイキ</t>
    </rPh>
    <rPh sb="96" eb="98">
      <t>イッテイ</t>
    </rPh>
    <rPh sb="99" eb="101">
      <t>ジュヨウ</t>
    </rPh>
    <rPh sb="108" eb="110">
      <t>ジョウゲン</t>
    </rPh>
    <rPh sb="110" eb="112">
      <t>リョウキン</t>
    </rPh>
    <rPh sb="112" eb="113">
      <t>セイ</t>
    </rPh>
    <rPh sb="114" eb="116">
      <t>ドウニュウ</t>
    </rPh>
    <rPh sb="121" eb="123">
      <t>リヨウ</t>
    </rPh>
    <rPh sb="124" eb="125">
      <t>オオ</t>
    </rPh>
    <rPh sb="127" eb="128">
      <t>ノ</t>
    </rPh>
    <rPh sb="130" eb="132">
      <t>カドウ</t>
    </rPh>
    <rPh sb="132" eb="133">
      <t>リツ</t>
    </rPh>
    <rPh sb="134" eb="136">
      <t>シュウシ</t>
    </rPh>
    <rPh sb="137" eb="139">
      <t>カイゼン</t>
    </rPh>
    <rPh sb="149" eb="151">
      <t>コンゴ</t>
    </rPh>
    <rPh sb="152" eb="157">
      <t>シテイカンリシャ</t>
    </rPh>
    <rPh sb="158" eb="160">
      <t>ミンカン</t>
    </rPh>
    <rPh sb="165" eb="166">
      <t>イ</t>
    </rPh>
    <rPh sb="169" eb="171">
      <t>ギョウム</t>
    </rPh>
    <rPh sb="171" eb="173">
      <t>カイゼン</t>
    </rPh>
    <rPh sb="174" eb="176">
      <t>リヨウ</t>
    </rPh>
    <rPh sb="176" eb="178">
      <t>ソクシン</t>
    </rPh>
    <rPh sb="179" eb="180">
      <t>ハカ</t>
    </rPh>
    <rPh sb="192" eb="200">
      <t>チュウシンシガイチカッセイカ</t>
    </rPh>
    <rPh sb="200" eb="202">
      <t>ジギョウ</t>
    </rPh>
    <rPh sb="204" eb="206">
      <t>チョウセイ</t>
    </rPh>
    <rPh sb="207" eb="208">
      <t>オコナ</t>
    </rPh>
    <rPh sb="213" eb="215">
      <t>シセツ</t>
    </rPh>
    <rPh sb="216" eb="218">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</si>
</sst>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F494458C-2F3F-4089-9C16-54469325C6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103</c:v>
                </c:pt>
                <c:pt idx="1">
                  <c:v>86</c:v>
                </c:pt>
                <c:pt idx="2">
                  <c:v>95.2</c:v>
                </c:pt>
                <c:pt idx="3">
                  <c:v>103.9</c:v>
                </c:pt>
                <c:pt idx="4">
                  <c:v>140.6</c:v>
                </c:pt>
              </c:numCache>
            </c:numRef>
          </c:val>
          <c:extLst>
            <c:ext xmlns:c16="http://schemas.microsoft.com/office/drawing/2014/chart" uri="{C3380CC4-5D6E-409C-BE32-E72D297353CC}">
              <c16:uniqueId val="{00000000-3FDB-46CF-8F60-27DD472CB1F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3FDB-46CF-8F60-27DD472CB1F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A0C-41B3-ADFF-D9E265447B1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CA0C-41B3-ADFF-D9E265447B1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5C5-42A2-830F-546FF5AE825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5C5-42A2-830F-546FF5AE825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B3B5-4B5E-ACA4-C5D3E81036F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3B5-4B5E-ACA4-C5D3E81036F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882-4E98-BA19-AEDD42FBF45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3882-4E98-BA19-AEDD42FBF45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160-4B8B-8814-BBD3EA81BD6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E160-4B8B-8814-BBD3EA81BD6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56.5</c:v>
                </c:pt>
                <c:pt idx="1">
                  <c:v>51.6</c:v>
                </c:pt>
                <c:pt idx="2">
                  <c:v>50</c:v>
                </c:pt>
                <c:pt idx="3">
                  <c:v>54.8</c:v>
                </c:pt>
                <c:pt idx="4">
                  <c:v>71</c:v>
                </c:pt>
              </c:numCache>
            </c:numRef>
          </c:val>
          <c:extLst>
            <c:ext xmlns:c16="http://schemas.microsoft.com/office/drawing/2014/chart" uri="{C3380CC4-5D6E-409C-BE32-E72D297353CC}">
              <c16:uniqueId val="{00000000-CEC3-49BF-A2F6-EB222D463BA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CEC3-49BF-A2F6-EB222D463BA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c:v>
                </c:pt>
                <c:pt idx="1">
                  <c:v>-17</c:v>
                </c:pt>
                <c:pt idx="2">
                  <c:v>-5</c:v>
                </c:pt>
                <c:pt idx="3">
                  <c:v>3.8</c:v>
                </c:pt>
                <c:pt idx="4">
                  <c:v>28.9</c:v>
                </c:pt>
              </c:numCache>
            </c:numRef>
          </c:val>
          <c:extLst>
            <c:ext xmlns:c16="http://schemas.microsoft.com/office/drawing/2014/chart" uri="{C3380CC4-5D6E-409C-BE32-E72D297353CC}">
              <c16:uniqueId val="{00000000-755E-42A5-ADE8-5B6437111E6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755E-42A5-ADE8-5B6437111E6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149</c:v>
                </c:pt>
                <c:pt idx="1">
                  <c:v>-800</c:v>
                </c:pt>
                <c:pt idx="2">
                  <c:v>-239</c:v>
                </c:pt>
                <c:pt idx="3">
                  <c:v>180</c:v>
                </c:pt>
                <c:pt idx="4">
                  <c:v>1716</c:v>
                </c:pt>
              </c:numCache>
            </c:numRef>
          </c:val>
          <c:extLst>
            <c:ext xmlns:c16="http://schemas.microsoft.com/office/drawing/2014/chart" uri="{C3380CC4-5D6E-409C-BE32-E72D297353CC}">
              <c16:uniqueId val="{00000000-D62B-41B7-B46B-7F2127515C4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D62B-41B7-B46B-7F2127515C4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S61" zoomScale="85" zoomScaleNormal="85"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静岡県焼津市　焼津市小石川駐車場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1630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123</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103</v>
      </c>
      <c r="V31" s="118"/>
      <c r="W31" s="118"/>
      <c r="X31" s="118"/>
      <c r="Y31" s="118"/>
      <c r="Z31" s="118"/>
      <c r="AA31" s="118"/>
      <c r="AB31" s="118"/>
      <c r="AC31" s="118"/>
      <c r="AD31" s="118"/>
      <c r="AE31" s="118"/>
      <c r="AF31" s="118"/>
      <c r="AG31" s="118"/>
      <c r="AH31" s="118"/>
      <c r="AI31" s="118"/>
      <c r="AJ31" s="118"/>
      <c r="AK31" s="118"/>
      <c r="AL31" s="118"/>
      <c r="AM31" s="118"/>
      <c r="AN31" s="118">
        <f>データ!Z7</f>
        <v>86</v>
      </c>
      <c r="AO31" s="118"/>
      <c r="AP31" s="118"/>
      <c r="AQ31" s="118"/>
      <c r="AR31" s="118"/>
      <c r="AS31" s="118"/>
      <c r="AT31" s="118"/>
      <c r="AU31" s="118"/>
      <c r="AV31" s="118"/>
      <c r="AW31" s="118"/>
      <c r="AX31" s="118"/>
      <c r="AY31" s="118"/>
      <c r="AZ31" s="118"/>
      <c r="BA31" s="118"/>
      <c r="BB31" s="118"/>
      <c r="BC31" s="118"/>
      <c r="BD31" s="118"/>
      <c r="BE31" s="118"/>
      <c r="BF31" s="118"/>
      <c r="BG31" s="118">
        <f>データ!AA7</f>
        <v>95.2</v>
      </c>
      <c r="BH31" s="118"/>
      <c r="BI31" s="118"/>
      <c r="BJ31" s="118"/>
      <c r="BK31" s="118"/>
      <c r="BL31" s="118"/>
      <c r="BM31" s="118"/>
      <c r="BN31" s="118"/>
      <c r="BO31" s="118"/>
      <c r="BP31" s="118"/>
      <c r="BQ31" s="118"/>
      <c r="BR31" s="118"/>
      <c r="BS31" s="118"/>
      <c r="BT31" s="118"/>
      <c r="BU31" s="118"/>
      <c r="BV31" s="118"/>
      <c r="BW31" s="118"/>
      <c r="BX31" s="118"/>
      <c r="BY31" s="118"/>
      <c r="BZ31" s="118">
        <f>データ!AB7</f>
        <v>103.9</v>
      </c>
      <c r="CA31" s="118"/>
      <c r="CB31" s="118"/>
      <c r="CC31" s="118"/>
      <c r="CD31" s="118"/>
      <c r="CE31" s="118"/>
      <c r="CF31" s="118"/>
      <c r="CG31" s="118"/>
      <c r="CH31" s="118"/>
      <c r="CI31" s="118"/>
      <c r="CJ31" s="118"/>
      <c r="CK31" s="118"/>
      <c r="CL31" s="118"/>
      <c r="CM31" s="118"/>
      <c r="CN31" s="118"/>
      <c r="CO31" s="118"/>
      <c r="CP31" s="118"/>
      <c r="CQ31" s="118"/>
      <c r="CR31" s="118"/>
      <c r="CS31" s="118">
        <f>データ!AC7</f>
        <v>140.6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56.5</v>
      </c>
      <c r="JD31" s="120"/>
      <c r="JE31" s="120"/>
      <c r="JF31" s="120"/>
      <c r="JG31" s="120"/>
      <c r="JH31" s="120"/>
      <c r="JI31" s="120"/>
      <c r="JJ31" s="120"/>
      <c r="JK31" s="120"/>
      <c r="JL31" s="120"/>
      <c r="JM31" s="120"/>
      <c r="JN31" s="120"/>
      <c r="JO31" s="120"/>
      <c r="JP31" s="120"/>
      <c r="JQ31" s="120"/>
      <c r="JR31" s="120"/>
      <c r="JS31" s="120"/>
      <c r="JT31" s="120"/>
      <c r="JU31" s="121"/>
      <c r="JV31" s="119">
        <f>データ!DL7</f>
        <v>51.6</v>
      </c>
      <c r="JW31" s="120"/>
      <c r="JX31" s="120"/>
      <c r="JY31" s="120"/>
      <c r="JZ31" s="120"/>
      <c r="KA31" s="120"/>
      <c r="KB31" s="120"/>
      <c r="KC31" s="120"/>
      <c r="KD31" s="120"/>
      <c r="KE31" s="120"/>
      <c r="KF31" s="120"/>
      <c r="KG31" s="120"/>
      <c r="KH31" s="120"/>
      <c r="KI31" s="120"/>
      <c r="KJ31" s="120"/>
      <c r="KK31" s="120"/>
      <c r="KL31" s="120"/>
      <c r="KM31" s="120"/>
      <c r="KN31" s="121"/>
      <c r="KO31" s="119">
        <f>データ!DM7</f>
        <v>50</v>
      </c>
      <c r="KP31" s="120"/>
      <c r="KQ31" s="120"/>
      <c r="KR31" s="120"/>
      <c r="KS31" s="120"/>
      <c r="KT31" s="120"/>
      <c r="KU31" s="120"/>
      <c r="KV31" s="120"/>
      <c r="KW31" s="120"/>
      <c r="KX31" s="120"/>
      <c r="KY31" s="120"/>
      <c r="KZ31" s="120"/>
      <c r="LA31" s="120"/>
      <c r="LB31" s="120"/>
      <c r="LC31" s="120"/>
      <c r="LD31" s="120"/>
      <c r="LE31" s="120"/>
      <c r="LF31" s="120"/>
      <c r="LG31" s="121"/>
      <c r="LH31" s="119">
        <f>データ!DN7</f>
        <v>54.8</v>
      </c>
      <c r="LI31" s="120"/>
      <c r="LJ31" s="120"/>
      <c r="LK31" s="120"/>
      <c r="LL31" s="120"/>
      <c r="LM31" s="120"/>
      <c r="LN31" s="120"/>
      <c r="LO31" s="120"/>
      <c r="LP31" s="120"/>
      <c r="LQ31" s="120"/>
      <c r="LR31" s="120"/>
      <c r="LS31" s="120"/>
      <c r="LT31" s="120"/>
      <c r="LU31" s="120"/>
      <c r="LV31" s="120"/>
      <c r="LW31" s="120"/>
      <c r="LX31" s="120"/>
      <c r="LY31" s="120"/>
      <c r="LZ31" s="121"/>
      <c r="MA31" s="119">
        <f>データ!DO7</f>
        <v>71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122</v>
      </c>
      <c r="NE32" s="123"/>
      <c r="NF32" s="123"/>
      <c r="NG32" s="123"/>
      <c r="NH32" s="123"/>
      <c r="NI32" s="123"/>
      <c r="NJ32" s="123"/>
      <c r="NK32" s="123"/>
      <c r="NL32" s="123"/>
      <c r="NM32" s="123"/>
      <c r="NN32" s="123"/>
      <c r="NO32" s="123"/>
      <c r="NP32" s="123"/>
      <c r="NQ32" s="123"/>
      <c r="NR32" s="124"/>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124</v>
      </c>
      <c r="NE49" s="123"/>
      <c r="NF49" s="123"/>
      <c r="NG49" s="123"/>
      <c r="NH49" s="123"/>
      <c r="NI49" s="123"/>
      <c r="NJ49" s="123"/>
      <c r="NK49" s="123"/>
      <c r="NL49" s="123"/>
      <c r="NM49" s="123"/>
      <c r="NN49" s="123"/>
      <c r="NO49" s="123"/>
      <c r="NP49" s="123"/>
      <c r="NQ49" s="123"/>
      <c r="NR49" s="124"/>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v>
      </c>
      <c r="EM52" s="118"/>
      <c r="EN52" s="118"/>
      <c r="EO52" s="118"/>
      <c r="EP52" s="118"/>
      <c r="EQ52" s="118"/>
      <c r="ER52" s="118"/>
      <c r="ES52" s="118"/>
      <c r="ET52" s="118"/>
      <c r="EU52" s="118"/>
      <c r="EV52" s="118"/>
      <c r="EW52" s="118"/>
      <c r="EX52" s="118"/>
      <c r="EY52" s="118"/>
      <c r="EZ52" s="118"/>
      <c r="FA52" s="118"/>
      <c r="FB52" s="118"/>
      <c r="FC52" s="118"/>
      <c r="FD52" s="118"/>
      <c r="FE52" s="118">
        <f>データ!BG7</f>
        <v>-17</v>
      </c>
      <c r="FF52" s="118"/>
      <c r="FG52" s="118"/>
      <c r="FH52" s="118"/>
      <c r="FI52" s="118"/>
      <c r="FJ52" s="118"/>
      <c r="FK52" s="118"/>
      <c r="FL52" s="118"/>
      <c r="FM52" s="118"/>
      <c r="FN52" s="118"/>
      <c r="FO52" s="118"/>
      <c r="FP52" s="118"/>
      <c r="FQ52" s="118"/>
      <c r="FR52" s="118"/>
      <c r="FS52" s="118"/>
      <c r="FT52" s="118"/>
      <c r="FU52" s="118"/>
      <c r="FV52" s="118"/>
      <c r="FW52" s="118"/>
      <c r="FX52" s="118">
        <f>データ!BH7</f>
        <v>-5</v>
      </c>
      <c r="FY52" s="118"/>
      <c r="FZ52" s="118"/>
      <c r="GA52" s="118"/>
      <c r="GB52" s="118"/>
      <c r="GC52" s="118"/>
      <c r="GD52" s="118"/>
      <c r="GE52" s="118"/>
      <c r="GF52" s="118"/>
      <c r="GG52" s="118"/>
      <c r="GH52" s="118"/>
      <c r="GI52" s="118"/>
      <c r="GJ52" s="118"/>
      <c r="GK52" s="118"/>
      <c r="GL52" s="118"/>
      <c r="GM52" s="118"/>
      <c r="GN52" s="118"/>
      <c r="GO52" s="118"/>
      <c r="GP52" s="118"/>
      <c r="GQ52" s="118">
        <f>データ!BI7</f>
        <v>3.8</v>
      </c>
      <c r="GR52" s="118"/>
      <c r="GS52" s="118"/>
      <c r="GT52" s="118"/>
      <c r="GU52" s="118"/>
      <c r="GV52" s="118"/>
      <c r="GW52" s="118"/>
      <c r="GX52" s="118"/>
      <c r="GY52" s="118"/>
      <c r="GZ52" s="118"/>
      <c r="HA52" s="118"/>
      <c r="HB52" s="118"/>
      <c r="HC52" s="118"/>
      <c r="HD52" s="118"/>
      <c r="HE52" s="118"/>
      <c r="HF52" s="118"/>
      <c r="HG52" s="118"/>
      <c r="HH52" s="118"/>
      <c r="HI52" s="118"/>
      <c r="HJ52" s="118">
        <f>データ!BJ7</f>
        <v>28.9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149</v>
      </c>
      <c r="JD52" s="128"/>
      <c r="JE52" s="128"/>
      <c r="JF52" s="128"/>
      <c r="JG52" s="128"/>
      <c r="JH52" s="128"/>
      <c r="JI52" s="128"/>
      <c r="JJ52" s="128"/>
      <c r="JK52" s="128"/>
      <c r="JL52" s="128"/>
      <c r="JM52" s="128"/>
      <c r="JN52" s="128"/>
      <c r="JO52" s="128"/>
      <c r="JP52" s="128"/>
      <c r="JQ52" s="128"/>
      <c r="JR52" s="128"/>
      <c r="JS52" s="128"/>
      <c r="JT52" s="128"/>
      <c r="JU52" s="128"/>
      <c r="JV52" s="128">
        <f>データ!BR7</f>
        <v>-800</v>
      </c>
      <c r="JW52" s="128"/>
      <c r="JX52" s="128"/>
      <c r="JY52" s="128"/>
      <c r="JZ52" s="128"/>
      <c r="KA52" s="128"/>
      <c r="KB52" s="128"/>
      <c r="KC52" s="128"/>
      <c r="KD52" s="128"/>
      <c r="KE52" s="128"/>
      <c r="KF52" s="128"/>
      <c r="KG52" s="128"/>
      <c r="KH52" s="128"/>
      <c r="KI52" s="128"/>
      <c r="KJ52" s="128"/>
      <c r="KK52" s="128"/>
      <c r="KL52" s="128"/>
      <c r="KM52" s="128"/>
      <c r="KN52" s="128"/>
      <c r="KO52" s="128">
        <f>データ!BS7</f>
        <v>-239</v>
      </c>
      <c r="KP52" s="128"/>
      <c r="KQ52" s="128"/>
      <c r="KR52" s="128"/>
      <c r="KS52" s="128"/>
      <c r="KT52" s="128"/>
      <c r="KU52" s="128"/>
      <c r="KV52" s="128"/>
      <c r="KW52" s="128"/>
      <c r="KX52" s="128"/>
      <c r="KY52" s="128"/>
      <c r="KZ52" s="128"/>
      <c r="LA52" s="128"/>
      <c r="LB52" s="128"/>
      <c r="LC52" s="128"/>
      <c r="LD52" s="128"/>
      <c r="LE52" s="128"/>
      <c r="LF52" s="128"/>
      <c r="LG52" s="128"/>
      <c r="LH52" s="128">
        <f>データ!BT7</f>
        <v>180</v>
      </c>
      <c r="LI52" s="128"/>
      <c r="LJ52" s="128"/>
      <c r="LK52" s="128"/>
      <c r="LL52" s="128"/>
      <c r="LM52" s="128"/>
      <c r="LN52" s="128"/>
      <c r="LO52" s="128"/>
      <c r="LP52" s="128"/>
      <c r="LQ52" s="128"/>
      <c r="LR52" s="128"/>
      <c r="LS52" s="128"/>
      <c r="LT52" s="128"/>
      <c r="LU52" s="128"/>
      <c r="LV52" s="128"/>
      <c r="LW52" s="128"/>
      <c r="LX52" s="128"/>
      <c r="LY52" s="128"/>
      <c r="LZ52" s="128"/>
      <c r="MA52" s="128">
        <f>データ!BU7</f>
        <v>1716</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8">
        <f>データ!AZ7</f>
        <v>22</v>
      </c>
      <c r="V53" s="128"/>
      <c r="W53" s="128"/>
      <c r="X53" s="128"/>
      <c r="Y53" s="128"/>
      <c r="Z53" s="128"/>
      <c r="AA53" s="128"/>
      <c r="AB53" s="128"/>
      <c r="AC53" s="128"/>
      <c r="AD53" s="128"/>
      <c r="AE53" s="128"/>
      <c r="AF53" s="128"/>
      <c r="AG53" s="128"/>
      <c r="AH53" s="128"/>
      <c r="AI53" s="128"/>
      <c r="AJ53" s="128"/>
      <c r="AK53" s="128"/>
      <c r="AL53" s="128"/>
      <c r="AM53" s="128"/>
      <c r="AN53" s="128">
        <f>データ!BA7</f>
        <v>16</v>
      </c>
      <c r="AO53" s="128"/>
      <c r="AP53" s="128"/>
      <c r="AQ53" s="128"/>
      <c r="AR53" s="128"/>
      <c r="AS53" s="128"/>
      <c r="AT53" s="128"/>
      <c r="AU53" s="128"/>
      <c r="AV53" s="128"/>
      <c r="AW53" s="128"/>
      <c r="AX53" s="128"/>
      <c r="AY53" s="128"/>
      <c r="AZ53" s="128"/>
      <c r="BA53" s="128"/>
      <c r="BB53" s="128"/>
      <c r="BC53" s="128"/>
      <c r="BD53" s="128"/>
      <c r="BE53" s="128"/>
      <c r="BF53" s="128"/>
      <c r="BG53" s="128">
        <f>データ!BB7</f>
        <v>21</v>
      </c>
      <c r="BH53" s="128"/>
      <c r="BI53" s="128"/>
      <c r="BJ53" s="128"/>
      <c r="BK53" s="128"/>
      <c r="BL53" s="128"/>
      <c r="BM53" s="128"/>
      <c r="BN53" s="128"/>
      <c r="BO53" s="128"/>
      <c r="BP53" s="128"/>
      <c r="BQ53" s="128"/>
      <c r="BR53" s="128"/>
      <c r="BS53" s="128"/>
      <c r="BT53" s="128"/>
      <c r="BU53" s="128"/>
      <c r="BV53" s="128"/>
      <c r="BW53" s="128"/>
      <c r="BX53" s="128"/>
      <c r="BY53" s="128"/>
      <c r="BZ53" s="128">
        <f>データ!BC7</f>
        <v>17</v>
      </c>
      <c r="CA53" s="128"/>
      <c r="CB53" s="128"/>
      <c r="CC53" s="128"/>
      <c r="CD53" s="128"/>
      <c r="CE53" s="128"/>
      <c r="CF53" s="128"/>
      <c r="CG53" s="128"/>
      <c r="CH53" s="128"/>
      <c r="CI53" s="128"/>
      <c r="CJ53" s="128"/>
      <c r="CK53" s="128"/>
      <c r="CL53" s="128"/>
      <c r="CM53" s="128"/>
      <c r="CN53" s="128"/>
      <c r="CO53" s="128"/>
      <c r="CP53" s="128"/>
      <c r="CQ53" s="128"/>
      <c r="CR53" s="128"/>
      <c r="CS53" s="128">
        <f>データ!BD7</f>
        <v>15</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6967</v>
      </c>
      <c r="JD53" s="128"/>
      <c r="JE53" s="128"/>
      <c r="JF53" s="128"/>
      <c r="JG53" s="128"/>
      <c r="JH53" s="128"/>
      <c r="JI53" s="128"/>
      <c r="JJ53" s="128"/>
      <c r="JK53" s="128"/>
      <c r="JL53" s="128"/>
      <c r="JM53" s="128"/>
      <c r="JN53" s="128"/>
      <c r="JO53" s="128"/>
      <c r="JP53" s="128"/>
      <c r="JQ53" s="128"/>
      <c r="JR53" s="128"/>
      <c r="JS53" s="128"/>
      <c r="JT53" s="128"/>
      <c r="JU53" s="128"/>
      <c r="JV53" s="128">
        <f>データ!BW7</f>
        <v>7138</v>
      </c>
      <c r="JW53" s="128"/>
      <c r="JX53" s="128"/>
      <c r="JY53" s="128"/>
      <c r="JZ53" s="128"/>
      <c r="KA53" s="128"/>
      <c r="KB53" s="128"/>
      <c r="KC53" s="128"/>
      <c r="KD53" s="128"/>
      <c r="KE53" s="128"/>
      <c r="KF53" s="128"/>
      <c r="KG53" s="128"/>
      <c r="KH53" s="128"/>
      <c r="KI53" s="128"/>
      <c r="KJ53" s="128"/>
      <c r="KK53" s="128"/>
      <c r="KL53" s="128"/>
      <c r="KM53" s="128"/>
      <c r="KN53" s="128"/>
      <c r="KO53" s="128">
        <f>データ!BX7</f>
        <v>8131</v>
      </c>
      <c r="KP53" s="128"/>
      <c r="KQ53" s="128"/>
      <c r="KR53" s="128"/>
      <c r="KS53" s="128"/>
      <c r="KT53" s="128"/>
      <c r="KU53" s="128"/>
      <c r="KV53" s="128"/>
      <c r="KW53" s="128"/>
      <c r="KX53" s="128"/>
      <c r="KY53" s="128"/>
      <c r="KZ53" s="128"/>
      <c r="LA53" s="128"/>
      <c r="LB53" s="128"/>
      <c r="LC53" s="128"/>
      <c r="LD53" s="128"/>
      <c r="LE53" s="128"/>
      <c r="LF53" s="128"/>
      <c r="LG53" s="128"/>
      <c r="LH53" s="128">
        <f>データ!BY7</f>
        <v>8076</v>
      </c>
      <c r="LI53" s="128"/>
      <c r="LJ53" s="128"/>
      <c r="LK53" s="128"/>
      <c r="LL53" s="128"/>
      <c r="LM53" s="128"/>
      <c r="LN53" s="128"/>
      <c r="LO53" s="128"/>
      <c r="LP53" s="128"/>
      <c r="LQ53" s="128"/>
      <c r="LR53" s="128"/>
      <c r="LS53" s="128"/>
      <c r="LT53" s="128"/>
      <c r="LU53" s="128"/>
      <c r="LV53" s="128"/>
      <c r="LW53" s="128"/>
      <c r="LX53" s="128"/>
      <c r="LY53" s="128"/>
      <c r="LZ53" s="128"/>
      <c r="MA53" s="128">
        <f>データ!BZ7</f>
        <v>8265</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30" t="s">
        <v>125</v>
      </c>
      <c r="NE66" s="131"/>
      <c r="NF66" s="131"/>
      <c r="NG66" s="131"/>
      <c r="NH66" s="131"/>
      <c r="NI66" s="131"/>
      <c r="NJ66" s="131"/>
      <c r="NK66" s="131"/>
      <c r="NL66" s="131"/>
      <c r="NM66" s="131"/>
      <c r="NN66" s="131"/>
      <c r="NO66" s="131"/>
      <c r="NP66" s="131"/>
      <c r="NQ66" s="131"/>
      <c r="NR66" s="13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6">
        <f>データ!CM7</f>
        <v>37156</v>
      </c>
      <c r="CW67" s="137"/>
      <c r="CX67" s="137"/>
      <c r="CY67" s="137"/>
      <c r="CZ67" s="137"/>
      <c r="DA67" s="137"/>
      <c r="DB67" s="137"/>
      <c r="DC67" s="137"/>
      <c r="DD67" s="137"/>
      <c r="DE67" s="137"/>
      <c r="DF67" s="137"/>
      <c r="DG67" s="137"/>
      <c r="DH67" s="137"/>
      <c r="DI67" s="137"/>
      <c r="DJ67" s="137"/>
      <c r="DK67" s="137"/>
      <c r="DL67" s="137"/>
      <c r="DM67" s="137"/>
      <c r="DN67" s="137"/>
      <c r="DO67" s="137"/>
      <c r="DP67" s="137"/>
      <c r="DQ67" s="137"/>
      <c r="DR67" s="137"/>
      <c r="DS67" s="137"/>
      <c r="DT67" s="137"/>
      <c r="DU67" s="137"/>
      <c r="DV67" s="137"/>
      <c r="DW67" s="137"/>
      <c r="DX67" s="137"/>
      <c r="DY67" s="137"/>
      <c r="DZ67" s="137"/>
      <c r="EA67" s="137"/>
      <c r="EB67" s="137"/>
      <c r="EC67" s="137"/>
      <c r="ED67" s="137"/>
      <c r="EE67" s="137"/>
      <c r="EF67" s="137"/>
      <c r="EG67" s="137"/>
      <c r="EH67" s="137"/>
      <c r="EI67" s="137"/>
      <c r="EJ67" s="137"/>
      <c r="EK67" s="137"/>
      <c r="EL67" s="137"/>
      <c r="EM67" s="137"/>
      <c r="EN67" s="137"/>
      <c r="EO67" s="137"/>
      <c r="EP67" s="137"/>
      <c r="EQ67" s="137"/>
      <c r="ER67" s="137"/>
      <c r="ES67" s="137"/>
      <c r="ET67" s="137"/>
      <c r="EU67" s="137"/>
      <c r="EV67" s="137"/>
      <c r="EW67" s="137"/>
      <c r="EX67" s="137"/>
      <c r="EY67" s="137"/>
      <c r="EZ67" s="137"/>
      <c r="FA67" s="137"/>
      <c r="FB67" s="137"/>
      <c r="FC67" s="137"/>
      <c r="FD67" s="137"/>
      <c r="FE67" s="137"/>
      <c r="FF67" s="137"/>
      <c r="FG67" s="137"/>
      <c r="FH67" s="137"/>
      <c r="FI67" s="137"/>
      <c r="FJ67" s="137"/>
      <c r="FK67" s="137"/>
      <c r="FL67" s="137"/>
      <c r="FM67" s="137"/>
      <c r="FN67" s="137"/>
      <c r="FO67" s="137"/>
      <c r="FP67" s="137"/>
      <c r="FQ67" s="137"/>
      <c r="FR67" s="137"/>
      <c r="FS67" s="137"/>
      <c r="FT67" s="137"/>
      <c r="FU67" s="137"/>
      <c r="FV67" s="137"/>
      <c r="FW67" s="138"/>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30"/>
      <c r="NE67" s="131"/>
      <c r="NF67" s="131"/>
      <c r="NG67" s="131"/>
      <c r="NH67" s="131"/>
      <c r="NI67" s="131"/>
      <c r="NJ67" s="131"/>
      <c r="NK67" s="131"/>
      <c r="NL67" s="131"/>
      <c r="NM67" s="131"/>
      <c r="NN67" s="131"/>
      <c r="NO67" s="131"/>
      <c r="NP67" s="131"/>
      <c r="NQ67" s="131"/>
      <c r="NR67" s="13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9"/>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0"/>
      <c r="FF68" s="140"/>
      <c r="FG68" s="140"/>
      <c r="FH68" s="140"/>
      <c r="FI68" s="140"/>
      <c r="FJ68" s="140"/>
      <c r="FK68" s="140"/>
      <c r="FL68" s="140"/>
      <c r="FM68" s="140"/>
      <c r="FN68" s="140"/>
      <c r="FO68" s="140"/>
      <c r="FP68" s="140"/>
      <c r="FQ68" s="140"/>
      <c r="FR68" s="140"/>
      <c r="FS68" s="140"/>
      <c r="FT68" s="140"/>
      <c r="FU68" s="140"/>
      <c r="FV68" s="140"/>
      <c r="FW68" s="141"/>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30"/>
      <c r="NE68" s="131"/>
      <c r="NF68" s="131"/>
      <c r="NG68" s="131"/>
      <c r="NH68" s="131"/>
      <c r="NI68" s="131"/>
      <c r="NJ68" s="131"/>
      <c r="NK68" s="131"/>
      <c r="NL68" s="131"/>
      <c r="NM68" s="131"/>
      <c r="NN68" s="131"/>
      <c r="NO68" s="131"/>
      <c r="NP68" s="131"/>
      <c r="NQ68" s="131"/>
      <c r="NR68" s="13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9"/>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0"/>
      <c r="FF69" s="140"/>
      <c r="FG69" s="140"/>
      <c r="FH69" s="140"/>
      <c r="FI69" s="140"/>
      <c r="FJ69" s="140"/>
      <c r="FK69" s="140"/>
      <c r="FL69" s="140"/>
      <c r="FM69" s="140"/>
      <c r="FN69" s="140"/>
      <c r="FO69" s="140"/>
      <c r="FP69" s="140"/>
      <c r="FQ69" s="140"/>
      <c r="FR69" s="140"/>
      <c r="FS69" s="140"/>
      <c r="FT69" s="140"/>
      <c r="FU69" s="140"/>
      <c r="FV69" s="140"/>
      <c r="FW69" s="141"/>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30"/>
      <c r="NE69" s="131"/>
      <c r="NF69" s="131"/>
      <c r="NG69" s="131"/>
      <c r="NH69" s="131"/>
      <c r="NI69" s="131"/>
      <c r="NJ69" s="131"/>
      <c r="NK69" s="131"/>
      <c r="NL69" s="131"/>
      <c r="NM69" s="131"/>
      <c r="NN69" s="131"/>
      <c r="NO69" s="131"/>
      <c r="NP69" s="131"/>
      <c r="NQ69" s="131"/>
      <c r="NR69" s="13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42"/>
      <c r="CW70" s="143"/>
      <c r="CX70" s="143"/>
      <c r="CY70" s="143"/>
      <c r="CZ70" s="143"/>
      <c r="DA70" s="143"/>
      <c r="DB70" s="143"/>
      <c r="DC70" s="143"/>
      <c r="DD70" s="143"/>
      <c r="DE70" s="143"/>
      <c r="DF70" s="143"/>
      <c r="DG70" s="143"/>
      <c r="DH70" s="143"/>
      <c r="DI70" s="143"/>
      <c r="DJ70" s="143"/>
      <c r="DK70" s="143"/>
      <c r="DL70" s="143"/>
      <c r="DM70" s="143"/>
      <c r="DN70" s="143"/>
      <c r="DO70" s="143"/>
      <c r="DP70" s="143"/>
      <c r="DQ70" s="143"/>
      <c r="DR70" s="143"/>
      <c r="DS70" s="143"/>
      <c r="DT70" s="143"/>
      <c r="DU70" s="143"/>
      <c r="DV70" s="143"/>
      <c r="DW70" s="143"/>
      <c r="DX70" s="143"/>
      <c r="DY70" s="143"/>
      <c r="DZ70" s="143"/>
      <c r="EA70" s="143"/>
      <c r="EB70" s="143"/>
      <c r="EC70" s="143"/>
      <c r="ED70" s="143"/>
      <c r="EE70" s="143"/>
      <c r="EF70" s="143"/>
      <c r="EG70" s="143"/>
      <c r="EH70" s="143"/>
      <c r="EI70" s="143"/>
      <c r="EJ70" s="143"/>
      <c r="EK70" s="143"/>
      <c r="EL70" s="143"/>
      <c r="EM70" s="143"/>
      <c r="EN70" s="143"/>
      <c r="EO70" s="143"/>
      <c r="EP70" s="143"/>
      <c r="EQ70" s="143"/>
      <c r="ER70" s="143"/>
      <c r="ES70" s="143"/>
      <c r="ET70" s="143"/>
      <c r="EU70" s="143"/>
      <c r="EV70" s="143"/>
      <c r="EW70" s="143"/>
      <c r="EX70" s="143"/>
      <c r="EY70" s="143"/>
      <c r="EZ70" s="143"/>
      <c r="FA70" s="143"/>
      <c r="FB70" s="143"/>
      <c r="FC70" s="143"/>
      <c r="FD70" s="143"/>
      <c r="FE70" s="143"/>
      <c r="FF70" s="143"/>
      <c r="FG70" s="143"/>
      <c r="FH70" s="143"/>
      <c r="FI70" s="143"/>
      <c r="FJ70" s="143"/>
      <c r="FK70" s="143"/>
      <c r="FL70" s="143"/>
      <c r="FM70" s="143"/>
      <c r="FN70" s="143"/>
      <c r="FO70" s="143"/>
      <c r="FP70" s="143"/>
      <c r="FQ70" s="143"/>
      <c r="FR70" s="143"/>
      <c r="FS70" s="143"/>
      <c r="FT70" s="143"/>
      <c r="FU70" s="143"/>
      <c r="FV70" s="143"/>
      <c r="FW70" s="14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30"/>
      <c r="NE70" s="131"/>
      <c r="NF70" s="131"/>
      <c r="NG70" s="131"/>
      <c r="NH70" s="131"/>
      <c r="NI70" s="131"/>
      <c r="NJ70" s="131"/>
      <c r="NK70" s="131"/>
      <c r="NL70" s="131"/>
      <c r="NM70" s="131"/>
      <c r="NN70" s="131"/>
      <c r="NO70" s="131"/>
      <c r="NP70" s="131"/>
      <c r="NQ70" s="131"/>
      <c r="NR70" s="13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30"/>
      <c r="NE71" s="131"/>
      <c r="NF71" s="131"/>
      <c r="NG71" s="131"/>
      <c r="NH71" s="131"/>
      <c r="NI71" s="131"/>
      <c r="NJ71" s="131"/>
      <c r="NK71" s="131"/>
      <c r="NL71" s="131"/>
      <c r="NM71" s="131"/>
      <c r="NN71" s="131"/>
      <c r="NO71" s="131"/>
      <c r="NP71" s="131"/>
      <c r="NQ71" s="131"/>
      <c r="NR71" s="13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30"/>
      <c r="NE72" s="131"/>
      <c r="NF72" s="131"/>
      <c r="NG72" s="131"/>
      <c r="NH72" s="131"/>
      <c r="NI72" s="131"/>
      <c r="NJ72" s="131"/>
      <c r="NK72" s="131"/>
      <c r="NL72" s="131"/>
      <c r="NM72" s="131"/>
      <c r="NN72" s="131"/>
      <c r="NO72" s="131"/>
      <c r="NP72" s="131"/>
      <c r="NQ72" s="131"/>
      <c r="NR72" s="13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30"/>
      <c r="NE73" s="131"/>
      <c r="NF73" s="131"/>
      <c r="NG73" s="131"/>
      <c r="NH73" s="131"/>
      <c r="NI73" s="131"/>
      <c r="NJ73" s="131"/>
      <c r="NK73" s="131"/>
      <c r="NL73" s="131"/>
      <c r="NM73" s="131"/>
      <c r="NN73" s="131"/>
      <c r="NO73" s="131"/>
      <c r="NP73" s="131"/>
      <c r="NQ73" s="131"/>
      <c r="NR73" s="13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30"/>
      <c r="NE74" s="131"/>
      <c r="NF74" s="131"/>
      <c r="NG74" s="131"/>
      <c r="NH74" s="131"/>
      <c r="NI74" s="131"/>
      <c r="NJ74" s="131"/>
      <c r="NK74" s="131"/>
      <c r="NL74" s="131"/>
      <c r="NM74" s="131"/>
      <c r="NN74" s="131"/>
      <c r="NO74" s="131"/>
      <c r="NP74" s="131"/>
      <c r="NQ74" s="131"/>
      <c r="NR74" s="13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30"/>
      <c r="NE75" s="131"/>
      <c r="NF75" s="131"/>
      <c r="NG75" s="131"/>
      <c r="NH75" s="131"/>
      <c r="NI75" s="131"/>
      <c r="NJ75" s="131"/>
      <c r="NK75" s="131"/>
      <c r="NL75" s="131"/>
      <c r="NM75" s="131"/>
      <c r="NN75" s="131"/>
      <c r="NO75" s="131"/>
      <c r="NP75" s="131"/>
      <c r="NQ75" s="131"/>
      <c r="NR75" s="132"/>
    </row>
    <row r="76" spans="1:382" ht="13.5" customHeight="1" x14ac:dyDescent="0.2">
      <c r="A76" s="2"/>
      <c r="B76" s="22"/>
      <c r="C76" s="4"/>
      <c r="D76" s="4"/>
      <c r="E76" s="4"/>
      <c r="F76" s="4"/>
      <c r="I76" s="4"/>
      <c r="J76" s="4"/>
      <c r="K76" s="4"/>
      <c r="L76" s="4"/>
      <c r="M76" s="4"/>
      <c r="N76" s="4"/>
      <c r="O76" s="4"/>
      <c r="P76" s="4"/>
      <c r="Q76" s="4"/>
      <c r="R76" s="145" t="str">
        <f>データ!$B$11</f>
        <v>H27</v>
      </c>
      <c r="S76" s="146"/>
      <c r="T76" s="146"/>
      <c r="U76" s="146"/>
      <c r="V76" s="146"/>
      <c r="W76" s="146"/>
      <c r="X76" s="146"/>
      <c r="Y76" s="146"/>
      <c r="Z76" s="146"/>
      <c r="AA76" s="146"/>
      <c r="AB76" s="146"/>
      <c r="AC76" s="146"/>
      <c r="AD76" s="146"/>
      <c r="AE76" s="146"/>
      <c r="AF76" s="147"/>
      <c r="AG76" s="145" t="str">
        <f>データ!$C$11</f>
        <v>H28</v>
      </c>
      <c r="AH76" s="146"/>
      <c r="AI76" s="146"/>
      <c r="AJ76" s="146"/>
      <c r="AK76" s="146"/>
      <c r="AL76" s="146"/>
      <c r="AM76" s="146"/>
      <c r="AN76" s="146"/>
      <c r="AO76" s="146"/>
      <c r="AP76" s="146"/>
      <c r="AQ76" s="146"/>
      <c r="AR76" s="146"/>
      <c r="AS76" s="146"/>
      <c r="AT76" s="146"/>
      <c r="AU76" s="147"/>
      <c r="AV76" s="145" t="str">
        <f>データ!$D$11</f>
        <v>H29</v>
      </c>
      <c r="AW76" s="146"/>
      <c r="AX76" s="146"/>
      <c r="AY76" s="146"/>
      <c r="AZ76" s="146"/>
      <c r="BA76" s="146"/>
      <c r="BB76" s="146"/>
      <c r="BC76" s="146"/>
      <c r="BD76" s="146"/>
      <c r="BE76" s="146"/>
      <c r="BF76" s="146"/>
      <c r="BG76" s="146"/>
      <c r="BH76" s="146"/>
      <c r="BI76" s="146"/>
      <c r="BJ76" s="147"/>
      <c r="BK76" s="145" t="str">
        <f>データ!$E$11</f>
        <v>H30</v>
      </c>
      <c r="BL76" s="146"/>
      <c r="BM76" s="146"/>
      <c r="BN76" s="146"/>
      <c r="BO76" s="146"/>
      <c r="BP76" s="146"/>
      <c r="BQ76" s="146"/>
      <c r="BR76" s="146"/>
      <c r="BS76" s="146"/>
      <c r="BT76" s="146"/>
      <c r="BU76" s="146"/>
      <c r="BV76" s="146"/>
      <c r="BW76" s="146"/>
      <c r="BX76" s="146"/>
      <c r="BY76" s="147"/>
      <c r="BZ76" s="145" t="str">
        <f>データ!$F$11</f>
        <v>R01</v>
      </c>
      <c r="CA76" s="146"/>
      <c r="CB76" s="146"/>
      <c r="CC76" s="146"/>
      <c r="CD76" s="146"/>
      <c r="CE76" s="146"/>
      <c r="CF76" s="146"/>
      <c r="CG76" s="146"/>
      <c r="CH76" s="146"/>
      <c r="CI76" s="146"/>
      <c r="CJ76" s="146"/>
      <c r="CK76" s="146"/>
      <c r="CL76" s="146"/>
      <c r="CM76" s="146"/>
      <c r="CN76" s="147"/>
      <c r="CO76" s="4"/>
      <c r="CP76" s="4"/>
      <c r="CQ76" s="4"/>
      <c r="CR76" s="4"/>
      <c r="CS76" s="4"/>
      <c r="CT76" s="4"/>
      <c r="CU76" s="4"/>
      <c r="CV76" s="136">
        <f>データ!CN7</f>
        <v>0</v>
      </c>
      <c r="CW76" s="137"/>
      <c r="CX76" s="137"/>
      <c r="CY76" s="137"/>
      <c r="CZ76" s="137"/>
      <c r="DA76" s="137"/>
      <c r="DB76" s="137"/>
      <c r="DC76" s="137"/>
      <c r="DD76" s="137"/>
      <c r="DE76" s="137"/>
      <c r="DF76" s="137"/>
      <c r="DG76" s="137"/>
      <c r="DH76" s="137"/>
      <c r="DI76" s="137"/>
      <c r="DJ76" s="137"/>
      <c r="DK76" s="137"/>
      <c r="DL76" s="137"/>
      <c r="DM76" s="137"/>
      <c r="DN76" s="137"/>
      <c r="DO76" s="137"/>
      <c r="DP76" s="137"/>
      <c r="DQ76" s="137"/>
      <c r="DR76" s="137"/>
      <c r="DS76" s="137"/>
      <c r="DT76" s="137"/>
      <c r="DU76" s="137"/>
      <c r="DV76" s="137"/>
      <c r="DW76" s="137"/>
      <c r="DX76" s="137"/>
      <c r="DY76" s="137"/>
      <c r="DZ76" s="137"/>
      <c r="EA76" s="137"/>
      <c r="EB76" s="137"/>
      <c r="EC76" s="137"/>
      <c r="ED76" s="137"/>
      <c r="EE76" s="137"/>
      <c r="EF76" s="137"/>
      <c r="EG76" s="137"/>
      <c r="EH76" s="137"/>
      <c r="EI76" s="137"/>
      <c r="EJ76" s="137"/>
      <c r="EK76" s="137"/>
      <c r="EL76" s="137"/>
      <c r="EM76" s="137"/>
      <c r="EN76" s="137"/>
      <c r="EO76" s="137"/>
      <c r="EP76" s="137"/>
      <c r="EQ76" s="137"/>
      <c r="ER76" s="137"/>
      <c r="ES76" s="137"/>
      <c r="ET76" s="137"/>
      <c r="EU76" s="137"/>
      <c r="EV76" s="137"/>
      <c r="EW76" s="137"/>
      <c r="EX76" s="137"/>
      <c r="EY76" s="137"/>
      <c r="EZ76" s="137"/>
      <c r="FA76" s="137"/>
      <c r="FB76" s="137"/>
      <c r="FC76" s="137"/>
      <c r="FD76" s="137"/>
      <c r="FE76" s="137"/>
      <c r="FF76" s="137"/>
      <c r="FG76" s="137"/>
      <c r="FH76" s="137"/>
      <c r="FI76" s="137"/>
      <c r="FJ76" s="137"/>
      <c r="FK76" s="137"/>
      <c r="FL76" s="137"/>
      <c r="FM76" s="137"/>
      <c r="FN76" s="137"/>
      <c r="FO76" s="137"/>
      <c r="FP76" s="137"/>
      <c r="FQ76" s="137"/>
      <c r="FR76" s="137"/>
      <c r="FS76" s="137"/>
      <c r="FT76" s="137"/>
      <c r="FU76" s="137"/>
      <c r="FV76" s="137"/>
      <c r="FW76" s="138"/>
      <c r="FY76" s="4"/>
      <c r="FZ76" s="4"/>
      <c r="GA76" s="4"/>
      <c r="GB76" s="4"/>
      <c r="GC76" s="4"/>
      <c r="GD76" s="4"/>
      <c r="GE76" s="4"/>
      <c r="GF76" s="4"/>
      <c r="GG76" s="4"/>
      <c r="GH76" s="4"/>
      <c r="GI76" s="4"/>
      <c r="GJ76" s="4"/>
      <c r="GK76" s="4"/>
      <c r="GL76" s="145" t="str">
        <f>データ!$B$11</f>
        <v>H27</v>
      </c>
      <c r="GM76" s="146"/>
      <c r="GN76" s="146"/>
      <c r="GO76" s="146"/>
      <c r="GP76" s="146"/>
      <c r="GQ76" s="146"/>
      <c r="GR76" s="146"/>
      <c r="GS76" s="146"/>
      <c r="GT76" s="146"/>
      <c r="GU76" s="146"/>
      <c r="GV76" s="146"/>
      <c r="GW76" s="146"/>
      <c r="GX76" s="146"/>
      <c r="GY76" s="146"/>
      <c r="GZ76" s="147"/>
      <c r="HA76" s="145" t="str">
        <f>データ!$C$11</f>
        <v>H28</v>
      </c>
      <c r="HB76" s="146"/>
      <c r="HC76" s="146"/>
      <c r="HD76" s="146"/>
      <c r="HE76" s="146"/>
      <c r="HF76" s="146"/>
      <c r="HG76" s="146"/>
      <c r="HH76" s="146"/>
      <c r="HI76" s="146"/>
      <c r="HJ76" s="146"/>
      <c r="HK76" s="146"/>
      <c r="HL76" s="146"/>
      <c r="HM76" s="146"/>
      <c r="HN76" s="146"/>
      <c r="HO76" s="147"/>
      <c r="HP76" s="145" t="str">
        <f>データ!$D$11</f>
        <v>H29</v>
      </c>
      <c r="HQ76" s="146"/>
      <c r="HR76" s="146"/>
      <c r="HS76" s="146"/>
      <c r="HT76" s="146"/>
      <c r="HU76" s="146"/>
      <c r="HV76" s="146"/>
      <c r="HW76" s="146"/>
      <c r="HX76" s="146"/>
      <c r="HY76" s="146"/>
      <c r="HZ76" s="146"/>
      <c r="IA76" s="146"/>
      <c r="IB76" s="146"/>
      <c r="IC76" s="146"/>
      <c r="ID76" s="147"/>
      <c r="IE76" s="145" t="str">
        <f>データ!$E$11</f>
        <v>H30</v>
      </c>
      <c r="IF76" s="146"/>
      <c r="IG76" s="146"/>
      <c r="IH76" s="146"/>
      <c r="II76" s="146"/>
      <c r="IJ76" s="146"/>
      <c r="IK76" s="146"/>
      <c r="IL76" s="146"/>
      <c r="IM76" s="146"/>
      <c r="IN76" s="146"/>
      <c r="IO76" s="146"/>
      <c r="IP76" s="146"/>
      <c r="IQ76" s="146"/>
      <c r="IR76" s="146"/>
      <c r="IS76" s="147"/>
      <c r="IT76" s="145" t="str">
        <f>データ!$F$11</f>
        <v>R01</v>
      </c>
      <c r="IU76" s="146"/>
      <c r="IV76" s="146"/>
      <c r="IW76" s="146"/>
      <c r="IX76" s="146"/>
      <c r="IY76" s="146"/>
      <c r="IZ76" s="146"/>
      <c r="JA76" s="146"/>
      <c r="JB76" s="146"/>
      <c r="JC76" s="146"/>
      <c r="JD76" s="146"/>
      <c r="JE76" s="146"/>
      <c r="JF76" s="146"/>
      <c r="JG76" s="146"/>
      <c r="JH76" s="147"/>
      <c r="JL76" s="4"/>
      <c r="JM76" s="4"/>
      <c r="JN76" s="4"/>
      <c r="JO76" s="4"/>
      <c r="JP76" s="4"/>
      <c r="JQ76" s="4"/>
      <c r="JR76" s="4"/>
      <c r="JS76" s="4"/>
      <c r="JT76" s="4"/>
      <c r="JU76" s="4"/>
      <c r="JV76" s="4"/>
      <c r="JW76" s="4"/>
      <c r="JX76" s="4"/>
      <c r="JY76" s="4"/>
      <c r="JZ76" s="4"/>
      <c r="KA76" s="145" t="str">
        <f>データ!$B$11</f>
        <v>H27</v>
      </c>
      <c r="KB76" s="146"/>
      <c r="KC76" s="146"/>
      <c r="KD76" s="146"/>
      <c r="KE76" s="146"/>
      <c r="KF76" s="146"/>
      <c r="KG76" s="146"/>
      <c r="KH76" s="146"/>
      <c r="KI76" s="146"/>
      <c r="KJ76" s="146"/>
      <c r="KK76" s="146"/>
      <c r="KL76" s="146"/>
      <c r="KM76" s="146"/>
      <c r="KN76" s="146"/>
      <c r="KO76" s="147"/>
      <c r="KP76" s="145" t="str">
        <f>データ!$C$11</f>
        <v>H28</v>
      </c>
      <c r="KQ76" s="146"/>
      <c r="KR76" s="146"/>
      <c r="KS76" s="146"/>
      <c r="KT76" s="146"/>
      <c r="KU76" s="146"/>
      <c r="KV76" s="146"/>
      <c r="KW76" s="146"/>
      <c r="KX76" s="146"/>
      <c r="KY76" s="146"/>
      <c r="KZ76" s="146"/>
      <c r="LA76" s="146"/>
      <c r="LB76" s="146"/>
      <c r="LC76" s="146"/>
      <c r="LD76" s="147"/>
      <c r="LE76" s="145" t="str">
        <f>データ!$D$11</f>
        <v>H29</v>
      </c>
      <c r="LF76" s="146"/>
      <c r="LG76" s="146"/>
      <c r="LH76" s="146"/>
      <c r="LI76" s="146"/>
      <c r="LJ76" s="146"/>
      <c r="LK76" s="146"/>
      <c r="LL76" s="146"/>
      <c r="LM76" s="146"/>
      <c r="LN76" s="146"/>
      <c r="LO76" s="146"/>
      <c r="LP76" s="146"/>
      <c r="LQ76" s="146"/>
      <c r="LR76" s="146"/>
      <c r="LS76" s="147"/>
      <c r="LT76" s="145" t="str">
        <f>データ!$E$11</f>
        <v>H30</v>
      </c>
      <c r="LU76" s="146"/>
      <c r="LV76" s="146"/>
      <c r="LW76" s="146"/>
      <c r="LX76" s="146"/>
      <c r="LY76" s="146"/>
      <c r="LZ76" s="146"/>
      <c r="MA76" s="146"/>
      <c r="MB76" s="146"/>
      <c r="MC76" s="146"/>
      <c r="MD76" s="146"/>
      <c r="ME76" s="146"/>
      <c r="MF76" s="146"/>
      <c r="MG76" s="146"/>
      <c r="MH76" s="147"/>
      <c r="MI76" s="145" t="str">
        <f>データ!$F$11</f>
        <v>R01</v>
      </c>
      <c r="MJ76" s="146"/>
      <c r="MK76" s="146"/>
      <c r="ML76" s="146"/>
      <c r="MM76" s="146"/>
      <c r="MN76" s="146"/>
      <c r="MO76" s="146"/>
      <c r="MP76" s="146"/>
      <c r="MQ76" s="146"/>
      <c r="MR76" s="146"/>
      <c r="MS76" s="146"/>
      <c r="MT76" s="146"/>
      <c r="MU76" s="146"/>
      <c r="MV76" s="146"/>
      <c r="MW76" s="147"/>
      <c r="MX76" s="4"/>
      <c r="MY76" s="4"/>
      <c r="MZ76" s="4"/>
      <c r="NA76" s="4"/>
      <c r="NB76" s="4"/>
      <c r="NC76" s="44"/>
      <c r="ND76" s="130"/>
      <c r="NE76" s="131"/>
      <c r="NF76" s="131"/>
      <c r="NG76" s="131"/>
      <c r="NH76" s="131"/>
      <c r="NI76" s="131"/>
      <c r="NJ76" s="131"/>
      <c r="NK76" s="131"/>
      <c r="NL76" s="131"/>
      <c r="NM76" s="131"/>
      <c r="NN76" s="131"/>
      <c r="NO76" s="131"/>
      <c r="NP76" s="131"/>
      <c r="NQ76" s="131"/>
      <c r="NR76" s="132"/>
    </row>
    <row r="77" spans="1:382" ht="13.5" customHeight="1" x14ac:dyDescent="0.2">
      <c r="A77" s="2"/>
      <c r="B77" s="22"/>
      <c r="C77" s="4"/>
      <c r="D77" s="4"/>
      <c r="E77" s="4"/>
      <c r="F77" s="4"/>
      <c r="I77" s="148" t="s">
        <v>27</v>
      </c>
      <c r="J77" s="148"/>
      <c r="K77" s="148"/>
      <c r="L77" s="148"/>
      <c r="M77" s="148"/>
      <c r="N77" s="148"/>
      <c r="O77" s="148"/>
      <c r="P77" s="148"/>
      <c r="Q77" s="148"/>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9"/>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0"/>
      <c r="FF77" s="140"/>
      <c r="FG77" s="140"/>
      <c r="FH77" s="140"/>
      <c r="FI77" s="140"/>
      <c r="FJ77" s="140"/>
      <c r="FK77" s="140"/>
      <c r="FL77" s="140"/>
      <c r="FM77" s="140"/>
      <c r="FN77" s="140"/>
      <c r="FO77" s="140"/>
      <c r="FP77" s="140"/>
      <c r="FQ77" s="140"/>
      <c r="FR77" s="140"/>
      <c r="FS77" s="140"/>
      <c r="FT77" s="140"/>
      <c r="FU77" s="140"/>
      <c r="FV77" s="140"/>
      <c r="FW77" s="141"/>
      <c r="FY77" s="4"/>
      <c r="FZ77" s="4"/>
      <c r="GA77" s="4"/>
      <c r="GB77" s="4"/>
      <c r="GC77" s="148" t="s">
        <v>27</v>
      </c>
      <c r="GD77" s="148"/>
      <c r="GE77" s="148"/>
      <c r="GF77" s="148"/>
      <c r="GG77" s="148"/>
      <c r="GH77" s="148"/>
      <c r="GI77" s="148"/>
      <c r="GJ77" s="148"/>
      <c r="GK77" s="148"/>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8" t="s">
        <v>27</v>
      </c>
      <c r="JS77" s="148"/>
      <c r="JT77" s="148"/>
      <c r="JU77" s="148"/>
      <c r="JV77" s="148"/>
      <c r="JW77" s="148"/>
      <c r="JX77" s="148"/>
      <c r="JY77" s="148"/>
      <c r="JZ77" s="148"/>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30"/>
      <c r="NE77" s="131"/>
      <c r="NF77" s="131"/>
      <c r="NG77" s="131"/>
      <c r="NH77" s="131"/>
      <c r="NI77" s="131"/>
      <c r="NJ77" s="131"/>
      <c r="NK77" s="131"/>
      <c r="NL77" s="131"/>
      <c r="NM77" s="131"/>
      <c r="NN77" s="131"/>
      <c r="NO77" s="131"/>
      <c r="NP77" s="131"/>
      <c r="NQ77" s="131"/>
      <c r="NR77" s="132"/>
    </row>
    <row r="78" spans="1:382" ht="13.5" customHeight="1" x14ac:dyDescent="0.2">
      <c r="A78" s="2"/>
      <c r="B78" s="22"/>
      <c r="C78" s="4"/>
      <c r="D78" s="4"/>
      <c r="E78" s="4"/>
      <c r="F78" s="4"/>
      <c r="I78" s="148" t="s">
        <v>29</v>
      </c>
      <c r="J78" s="148"/>
      <c r="K78" s="148"/>
      <c r="L78" s="148"/>
      <c r="M78" s="148"/>
      <c r="N78" s="148"/>
      <c r="O78" s="148"/>
      <c r="P78" s="148"/>
      <c r="Q78" s="148"/>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9"/>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0"/>
      <c r="FF78" s="140"/>
      <c r="FG78" s="140"/>
      <c r="FH78" s="140"/>
      <c r="FI78" s="140"/>
      <c r="FJ78" s="140"/>
      <c r="FK78" s="140"/>
      <c r="FL78" s="140"/>
      <c r="FM78" s="140"/>
      <c r="FN78" s="140"/>
      <c r="FO78" s="140"/>
      <c r="FP78" s="140"/>
      <c r="FQ78" s="140"/>
      <c r="FR78" s="140"/>
      <c r="FS78" s="140"/>
      <c r="FT78" s="140"/>
      <c r="FU78" s="140"/>
      <c r="FV78" s="140"/>
      <c r="FW78" s="141"/>
      <c r="FY78" s="4"/>
      <c r="FZ78" s="4"/>
      <c r="GA78" s="4"/>
      <c r="GB78" s="4"/>
      <c r="GC78" s="148" t="s">
        <v>29</v>
      </c>
      <c r="GD78" s="148"/>
      <c r="GE78" s="148"/>
      <c r="GF78" s="148"/>
      <c r="GG78" s="148"/>
      <c r="GH78" s="148"/>
      <c r="GI78" s="148"/>
      <c r="GJ78" s="148"/>
      <c r="GK78" s="148"/>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8" t="s">
        <v>29</v>
      </c>
      <c r="JS78" s="148"/>
      <c r="JT78" s="148"/>
      <c r="JU78" s="148"/>
      <c r="JV78" s="148"/>
      <c r="JW78" s="148"/>
      <c r="JX78" s="148"/>
      <c r="JY78" s="148"/>
      <c r="JZ78" s="148"/>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30"/>
      <c r="NE78" s="131"/>
      <c r="NF78" s="131"/>
      <c r="NG78" s="131"/>
      <c r="NH78" s="131"/>
      <c r="NI78" s="131"/>
      <c r="NJ78" s="131"/>
      <c r="NK78" s="131"/>
      <c r="NL78" s="131"/>
      <c r="NM78" s="131"/>
      <c r="NN78" s="131"/>
      <c r="NO78" s="131"/>
      <c r="NP78" s="131"/>
      <c r="NQ78" s="131"/>
      <c r="NR78" s="13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42"/>
      <c r="CW79" s="143"/>
      <c r="CX79" s="143"/>
      <c r="CY79" s="143"/>
      <c r="CZ79" s="143"/>
      <c r="DA79" s="143"/>
      <c r="DB79" s="143"/>
      <c r="DC79" s="143"/>
      <c r="DD79" s="143"/>
      <c r="DE79" s="143"/>
      <c r="DF79" s="143"/>
      <c r="DG79" s="143"/>
      <c r="DH79" s="143"/>
      <c r="DI79" s="143"/>
      <c r="DJ79" s="143"/>
      <c r="DK79" s="143"/>
      <c r="DL79" s="143"/>
      <c r="DM79" s="143"/>
      <c r="DN79" s="143"/>
      <c r="DO79" s="143"/>
      <c r="DP79" s="143"/>
      <c r="DQ79" s="143"/>
      <c r="DR79" s="143"/>
      <c r="DS79" s="143"/>
      <c r="DT79" s="143"/>
      <c r="DU79" s="143"/>
      <c r="DV79" s="143"/>
      <c r="DW79" s="143"/>
      <c r="DX79" s="143"/>
      <c r="DY79" s="143"/>
      <c r="DZ79" s="143"/>
      <c r="EA79" s="143"/>
      <c r="EB79" s="143"/>
      <c r="EC79" s="143"/>
      <c r="ED79" s="143"/>
      <c r="EE79" s="143"/>
      <c r="EF79" s="143"/>
      <c r="EG79" s="143"/>
      <c r="EH79" s="143"/>
      <c r="EI79" s="143"/>
      <c r="EJ79" s="143"/>
      <c r="EK79" s="143"/>
      <c r="EL79" s="143"/>
      <c r="EM79" s="143"/>
      <c r="EN79" s="143"/>
      <c r="EO79" s="143"/>
      <c r="EP79" s="143"/>
      <c r="EQ79" s="143"/>
      <c r="ER79" s="143"/>
      <c r="ES79" s="143"/>
      <c r="ET79" s="143"/>
      <c r="EU79" s="143"/>
      <c r="EV79" s="143"/>
      <c r="EW79" s="143"/>
      <c r="EX79" s="143"/>
      <c r="EY79" s="143"/>
      <c r="EZ79" s="143"/>
      <c r="FA79" s="143"/>
      <c r="FB79" s="143"/>
      <c r="FC79" s="143"/>
      <c r="FD79" s="143"/>
      <c r="FE79" s="143"/>
      <c r="FF79" s="143"/>
      <c r="FG79" s="143"/>
      <c r="FH79" s="143"/>
      <c r="FI79" s="143"/>
      <c r="FJ79" s="143"/>
      <c r="FK79" s="143"/>
      <c r="FL79" s="143"/>
      <c r="FM79" s="143"/>
      <c r="FN79" s="143"/>
      <c r="FO79" s="143"/>
      <c r="FP79" s="143"/>
      <c r="FQ79" s="143"/>
      <c r="FR79" s="143"/>
      <c r="FS79" s="143"/>
      <c r="FT79" s="143"/>
      <c r="FU79" s="143"/>
      <c r="FV79" s="143"/>
      <c r="FW79" s="14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30"/>
      <c r="NE79" s="131"/>
      <c r="NF79" s="131"/>
      <c r="NG79" s="131"/>
      <c r="NH79" s="131"/>
      <c r="NI79" s="131"/>
      <c r="NJ79" s="131"/>
      <c r="NK79" s="131"/>
      <c r="NL79" s="131"/>
      <c r="NM79" s="131"/>
      <c r="NN79" s="131"/>
      <c r="NO79" s="131"/>
      <c r="NP79" s="131"/>
      <c r="NQ79" s="131"/>
      <c r="NR79" s="13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30"/>
      <c r="NE80" s="131"/>
      <c r="NF80" s="131"/>
      <c r="NG80" s="131"/>
      <c r="NH80" s="131"/>
      <c r="NI80" s="131"/>
      <c r="NJ80" s="131"/>
      <c r="NK80" s="131"/>
      <c r="NL80" s="131"/>
      <c r="NM80" s="131"/>
      <c r="NN80" s="131"/>
      <c r="NO80" s="131"/>
      <c r="NP80" s="131"/>
      <c r="NQ80" s="131"/>
      <c r="NR80" s="13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30"/>
      <c r="NE81" s="131"/>
      <c r="NF81" s="131"/>
      <c r="NG81" s="131"/>
      <c r="NH81" s="131"/>
      <c r="NI81" s="131"/>
      <c r="NJ81" s="131"/>
      <c r="NK81" s="131"/>
      <c r="NL81" s="131"/>
      <c r="NM81" s="131"/>
      <c r="NN81" s="131"/>
      <c r="NO81" s="131"/>
      <c r="NP81" s="131"/>
      <c r="NQ81" s="131"/>
      <c r="NR81" s="13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33"/>
      <c r="NE82" s="134"/>
      <c r="NF82" s="134"/>
      <c r="NG82" s="134"/>
      <c r="NH82" s="134"/>
      <c r="NI82" s="134"/>
      <c r="NJ82" s="134"/>
      <c r="NK82" s="134"/>
      <c r="NL82" s="134"/>
      <c r="NM82" s="134"/>
      <c r="NN82" s="134"/>
      <c r="NO82" s="134"/>
      <c r="NP82" s="134"/>
      <c r="NQ82" s="134"/>
      <c r="NR82" s="13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t/CzViPeEjnK9HOtM2IjGhtJ+eC+skTth8UDsKlObHtYzKevqHA0NMiRf3RXennzrMGWw3R9zOca0uXIeyPP2g==" saltValue="dcWh2VszULlQNDg0tIOcx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52" t="s">
        <v>58</v>
      </c>
      <c r="I3" s="153"/>
      <c r="J3" s="153"/>
      <c r="K3" s="153"/>
      <c r="L3" s="153"/>
      <c r="M3" s="153"/>
      <c r="N3" s="153"/>
      <c r="O3" s="153"/>
      <c r="P3" s="153"/>
      <c r="Q3" s="153"/>
      <c r="R3" s="153"/>
      <c r="S3" s="153"/>
      <c r="T3" s="153"/>
      <c r="U3" s="153"/>
      <c r="V3" s="153"/>
      <c r="W3" s="153"/>
      <c r="X3" s="153"/>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54"/>
      <c r="I4" s="155"/>
      <c r="J4" s="155"/>
      <c r="K4" s="155"/>
      <c r="L4" s="155"/>
      <c r="M4" s="155"/>
      <c r="N4" s="155"/>
      <c r="O4" s="155"/>
      <c r="P4" s="155"/>
      <c r="Q4" s="155"/>
      <c r="R4" s="155"/>
      <c r="S4" s="155"/>
      <c r="T4" s="155"/>
      <c r="U4" s="155"/>
      <c r="V4" s="155"/>
      <c r="W4" s="155"/>
      <c r="X4" s="155"/>
      <c r="Y4" s="149" t="s">
        <v>62</v>
      </c>
      <c r="Z4" s="150"/>
      <c r="AA4" s="150"/>
      <c r="AB4" s="150"/>
      <c r="AC4" s="150"/>
      <c r="AD4" s="150"/>
      <c r="AE4" s="150"/>
      <c r="AF4" s="150"/>
      <c r="AG4" s="150"/>
      <c r="AH4" s="150"/>
      <c r="AI4" s="151"/>
      <c r="AJ4" s="156" t="s">
        <v>63</v>
      </c>
      <c r="AK4" s="156"/>
      <c r="AL4" s="156"/>
      <c r="AM4" s="156"/>
      <c r="AN4" s="156"/>
      <c r="AO4" s="156"/>
      <c r="AP4" s="156"/>
      <c r="AQ4" s="156"/>
      <c r="AR4" s="156"/>
      <c r="AS4" s="156"/>
      <c r="AT4" s="156"/>
      <c r="AU4" s="157" t="s">
        <v>64</v>
      </c>
      <c r="AV4" s="156"/>
      <c r="AW4" s="156"/>
      <c r="AX4" s="156"/>
      <c r="AY4" s="156"/>
      <c r="AZ4" s="156"/>
      <c r="BA4" s="156"/>
      <c r="BB4" s="156"/>
      <c r="BC4" s="156"/>
      <c r="BD4" s="156"/>
      <c r="BE4" s="156"/>
      <c r="BF4" s="156" t="s">
        <v>65</v>
      </c>
      <c r="BG4" s="156"/>
      <c r="BH4" s="156"/>
      <c r="BI4" s="156"/>
      <c r="BJ4" s="156"/>
      <c r="BK4" s="156"/>
      <c r="BL4" s="156"/>
      <c r="BM4" s="156"/>
      <c r="BN4" s="156"/>
      <c r="BO4" s="156"/>
      <c r="BP4" s="156"/>
      <c r="BQ4" s="157" t="s">
        <v>66</v>
      </c>
      <c r="BR4" s="156"/>
      <c r="BS4" s="156"/>
      <c r="BT4" s="156"/>
      <c r="BU4" s="156"/>
      <c r="BV4" s="156"/>
      <c r="BW4" s="156"/>
      <c r="BX4" s="156"/>
      <c r="BY4" s="156"/>
      <c r="BZ4" s="156"/>
      <c r="CA4" s="156"/>
      <c r="CB4" s="156" t="s">
        <v>67</v>
      </c>
      <c r="CC4" s="156"/>
      <c r="CD4" s="156"/>
      <c r="CE4" s="156"/>
      <c r="CF4" s="156"/>
      <c r="CG4" s="156"/>
      <c r="CH4" s="156"/>
      <c r="CI4" s="156"/>
      <c r="CJ4" s="156"/>
      <c r="CK4" s="156"/>
      <c r="CL4" s="156"/>
      <c r="CM4" s="158" t="s">
        <v>68</v>
      </c>
      <c r="CN4" s="158" t="s">
        <v>69</v>
      </c>
      <c r="CO4" s="149" t="s">
        <v>70</v>
      </c>
      <c r="CP4" s="150"/>
      <c r="CQ4" s="150"/>
      <c r="CR4" s="150"/>
      <c r="CS4" s="150"/>
      <c r="CT4" s="150"/>
      <c r="CU4" s="150"/>
      <c r="CV4" s="150"/>
      <c r="CW4" s="150"/>
      <c r="CX4" s="150"/>
      <c r="CY4" s="151"/>
      <c r="CZ4" s="156" t="s">
        <v>71</v>
      </c>
      <c r="DA4" s="156"/>
      <c r="DB4" s="156"/>
      <c r="DC4" s="156"/>
      <c r="DD4" s="156"/>
      <c r="DE4" s="156"/>
      <c r="DF4" s="156"/>
      <c r="DG4" s="156"/>
      <c r="DH4" s="156"/>
      <c r="DI4" s="156"/>
      <c r="DJ4" s="156"/>
      <c r="DK4" s="149" t="s">
        <v>72</v>
      </c>
      <c r="DL4" s="150"/>
      <c r="DM4" s="150"/>
      <c r="DN4" s="150"/>
      <c r="DO4" s="150"/>
      <c r="DP4" s="150"/>
      <c r="DQ4" s="150"/>
      <c r="DR4" s="150"/>
      <c r="DS4" s="150"/>
      <c r="DT4" s="150"/>
      <c r="DU4" s="151"/>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88</v>
      </c>
      <c r="AV5" s="59" t="s">
        <v>89</v>
      </c>
      <c r="AW5" s="59" t="s">
        <v>99</v>
      </c>
      <c r="AX5" s="59" t="s">
        <v>91</v>
      </c>
      <c r="AY5" s="59" t="s">
        <v>92</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88</v>
      </c>
      <c r="BR5" s="59" t="s">
        <v>89</v>
      </c>
      <c r="BS5" s="59" t="s">
        <v>90</v>
      </c>
      <c r="BT5" s="59" t="s">
        <v>91</v>
      </c>
      <c r="BU5" s="59" t="s">
        <v>92</v>
      </c>
      <c r="BV5" s="59" t="s">
        <v>93</v>
      </c>
      <c r="BW5" s="59" t="s">
        <v>94</v>
      </c>
      <c r="BX5" s="59" t="s">
        <v>95</v>
      </c>
      <c r="BY5" s="59" t="s">
        <v>96</v>
      </c>
      <c r="BZ5" s="59" t="s">
        <v>97</v>
      </c>
      <c r="CA5" s="59" t="s">
        <v>98</v>
      </c>
      <c r="CB5" s="59" t="s">
        <v>88</v>
      </c>
      <c r="CC5" s="59" t="s">
        <v>89</v>
      </c>
      <c r="CD5" s="59" t="s">
        <v>90</v>
      </c>
      <c r="CE5" s="59" t="s">
        <v>91</v>
      </c>
      <c r="CF5" s="59" t="s">
        <v>92</v>
      </c>
      <c r="CG5" s="59" t="s">
        <v>93</v>
      </c>
      <c r="CH5" s="59" t="s">
        <v>94</v>
      </c>
      <c r="CI5" s="59" t="s">
        <v>95</v>
      </c>
      <c r="CJ5" s="59" t="s">
        <v>96</v>
      </c>
      <c r="CK5" s="59" t="s">
        <v>97</v>
      </c>
      <c r="CL5" s="59" t="s">
        <v>98</v>
      </c>
      <c r="CM5" s="159"/>
      <c r="CN5" s="159"/>
      <c r="CO5" s="59" t="s">
        <v>88</v>
      </c>
      <c r="CP5" s="59" t="s">
        <v>89</v>
      </c>
      <c r="CQ5" s="59" t="s">
        <v>90</v>
      </c>
      <c r="CR5" s="59" t="s">
        <v>91</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2">
      <c r="A6" s="49" t="s">
        <v>100</v>
      </c>
      <c r="B6" s="60">
        <f>B8</f>
        <v>2019</v>
      </c>
      <c r="C6" s="60">
        <f t="shared" ref="C6:X6" si="1">C8</f>
        <v>222127</v>
      </c>
      <c r="D6" s="60">
        <f t="shared" si="1"/>
        <v>47</v>
      </c>
      <c r="E6" s="60">
        <f t="shared" si="1"/>
        <v>14</v>
      </c>
      <c r="F6" s="60">
        <f t="shared" si="1"/>
        <v>0</v>
      </c>
      <c r="G6" s="60">
        <f t="shared" si="1"/>
        <v>1</v>
      </c>
      <c r="H6" s="60" t="str">
        <f>SUBSTITUTE(H8,"　","")</f>
        <v>静岡県焼津市</v>
      </c>
      <c r="I6" s="60" t="str">
        <f t="shared" si="1"/>
        <v>焼津市小石川駐車場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49</v>
      </c>
      <c r="S6" s="62" t="str">
        <f t="shared" si="1"/>
        <v>商業施設</v>
      </c>
      <c r="T6" s="62" t="str">
        <f t="shared" si="1"/>
        <v>無</v>
      </c>
      <c r="U6" s="63">
        <f t="shared" si="1"/>
        <v>1630</v>
      </c>
      <c r="V6" s="63">
        <f t="shared" si="1"/>
        <v>62</v>
      </c>
      <c r="W6" s="63">
        <f t="shared" si="1"/>
        <v>150</v>
      </c>
      <c r="X6" s="62" t="str">
        <f t="shared" si="1"/>
        <v>代行制</v>
      </c>
      <c r="Y6" s="64">
        <f>IF(Y8="-",NA(),Y8)</f>
        <v>103</v>
      </c>
      <c r="Z6" s="64">
        <f t="shared" ref="Z6:AH6" si="2">IF(Z8="-",NA(),Z8)</f>
        <v>86</v>
      </c>
      <c r="AA6" s="64">
        <f t="shared" si="2"/>
        <v>95.2</v>
      </c>
      <c r="AB6" s="64">
        <f t="shared" si="2"/>
        <v>103.9</v>
      </c>
      <c r="AC6" s="64">
        <f t="shared" si="2"/>
        <v>140.6</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3</v>
      </c>
      <c r="BG6" s="64">
        <f t="shared" ref="BG6:BO6" si="5">IF(BG8="-",NA(),BG8)</f>
        <v>-17</v>
      </c>
      <c r="BH6" s="64">
        <f t="shared" si="5"/>
        <v>-5</v>
      </c>
      <c r="BI6" s="64">
        <f t="shared" si="5"/>
        <v>3.8</v>
      </c>
      <c r="BJ6" s="64">
        <f t="shared" si="5"/>
        <v>28.9</v>
      </c>
      <c r="BK6" s="64">
        <f t="shared" si="5"/>
        <v>38.200000000000003</v>
      </c>
      <c r="BL6" s="64">
        <f t="shared" si="5"/>
        <v>34.6</v>
      </c>
      <c r="BM6" s="64">
        <f t="shared" si="5"/>
        <v>37.6</v>
      </c>
      <c r="BN6" s="64">
        <f t="shared" si="5"/>
        <v>30.2</v>
      </c>
      <c r="BO6" s="64">
        <f t="shared" si="5"/>
        <v>33.9</v>
      </c>
      <c r="BP6" s="61" t="str">
        <f>IF(BP8="-","",IF(BP8="-","【-】","【"&amp;SUBSTITUTE(TEXT(BP8,"#,##0.0"),"-","△")&amp;"】"))</f>
        <v>【20.8】</v>
      </c>
      <c r="BQ6" s="65">
        <f>IF(BQ8="-",NA(),BQ8)</f>
        <v>149</v>
      </c>
      <c r="BR6" s="65">
        <f t="shared" ref="BR6:BZ6" si="6">IF(BR8="-",NA(),BR8)</f>
        <v>-800</v>
      </c>
      <c r="BS6" s="65">
        <f t="shared" si="6"/>
        <v>-239</v>
      </c>
      <c r="BT6" s="65">
        <f t="shared" si="6"/>
        <v>180</v>
      </c>
      <c r="BU6" s="65">
        <f t="shared" si="6"/>
        <v>1716</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101</v>
      </c>
      <c r="CM6" s="63">
        <f t="shared" ref="CM6:CN6" si="7">CM8</f>
        <v>37156</v>
      </c>
      <c r="CN6" s="63">
        <f t="shared" si="7"/>
        <v>0</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56.5</v>
      </c>
      <c r="DL6" s="64">
        <f t="shared" ref="DL6:DT6" si="9">IF(DL8="-",NA(),DL8)</f>
        <v>51.6</v>
      </c>
      <c r="DM6" s="64">
        <f t="shared" si="9"/>
        <v>50</v>
      </c>
      <c r="DN6" s="64">
        <f t="shared" si="9"/>
        <v>54.8</v>
      </c>
      <c r="DO6" s="64">
        <f t="shared" si="9"/>
        <v>71</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2">
      <c r="A7" s="49" t="s">
        <v>102</v>
      </c>
      <c r="B7" s="60">
        <f t="shared" ref="B7:X7" si="10">B8</f>
        <v>2019</v>
      </c>
      <c r="C7" s="60">
        <f t="shared" si="10"/>
        <v>222127</v>
      </c>
      <c r="D7" s="60">
        <f t="shared" si="10"/>
        <v>47</v>
      </c>
      <c r="E7" s="60">
        <f t="shared" si="10"/>
        <v>14</v>
      </c>
      <c r="F7" s="60">
        <f t="shared" si="10"/>
        <v>0</v>
      </c>
      <c r="G7" s="60">
        <f t="shared" si="10"/>
        <v>1</v>
      </c>
      <c r="H7" s="60" t="str">
        <f t="shared" si="10"/>
        <v>静岡県　焼津市</v>
      </c>
      <c r="I7" s="60" t="str">
        <f t="shared" si="10"/>
        <v>焼津市小石川駐車場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49</v>
      </c>
      <c r="S7" s="62" t="str">
        <f t="shared" si="10"/>
        <v>商業施設</v>
      </c>
      <c r="T7" s="62" t="str">
        <f t="shared" si="10"/>
        <v>無</v>
      </c>
      <c r="U7" s="63">
        <f t="shared" si="10"/>
        <v>1630</v>
      </c>
      <c r="V7" s="63">
        <f t="shared" si="10"/>
        <v>62</v>
      </c>
      <c r="W7" s="63">
        <f t="shared" si="10"/>
        <v>150</v>
      </c>
      <c r="X7" s="62" t="str">
        <f t="shared" si="10"/>
        <v>代行制</v>
      </c>
      <c r="Y7" s="64">
        <f>Y8</f>
        <v>103</v>
      </c>
      <c r="Z7" s="64">
        <f t="shared" ref="Z7:AH7" si="11">Z8</f>
        <v>86</v>
      </c>
      <c r="AA7" s="64">
        <f t="shared" si="11"/>
        <v>95.2</v>
      </c>
      <c r="AB7" s="64">
        <f t="shared" si="11"/>
        <v>103.9</v>
      </c>
      <c r="AC7" s="64">
        <f t="shared" si="11"/>
        <v>140.6</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3</v>
      </c>
      <c r="BG7" s="64">
        <f t="shared" ref="BG7:BO7" si="14">BG8</f>
        <v>-17</v>
      </c>
      <c r="BH7" s="64">
        <f t="shared" si="14"/>
        <v>-5</v>
      </c>
      <c r="BI7" s="64">
        <f t="shared" si="14"/>
        <v>3.8</v>
      </c>
      <c r="BJ7" s="64">
        <f t="shared" si="14"/>
        <v>28.9</v>
      </c>
      <c r="BK7" s="64">
        <f t="shared" si="14"/>
        <v>38.200000000000003</v>
      </c>
      <c r="BL7" s="64">
        <f t="shared" si="14"/>
        <v>34.6</v>
      </c>
      <c r="BM7" s="64">
        <f t="shared" si="14"/>
        <v>37.6</v>
      </c>
      <c r="BN7" s="64">
        <f t="shared" si="14"/>
        <v>30.2</v>
      </c>
      <c r="BO7" s="64">
        <f t="shared" si="14"/>
        <v>33.9</v>
      </c>
      <c r="BP7" s="61"/>
      <c r="BQ7" s="65">
        <f>BQ8</f>
        <v>149</v>
      </c>
      <c r="BR7" s="65">
        <f t="shared" ref="BR7:BZ7" si="15">BR8</f>
        <v>-800</v>
      </c>
      <c r="BS7" s="65">
        <f t="shared" si="15"/>
        <v>-239</v>
      </c>
      <c r="BT7" s="65">
        <f t="shared" si="15"/>
        <v>180</v>
      </c>
      <c r="BU7" s="65">
        <f t="shared" si="15"/>
        <v>1716</v>
      </c>
      <c r="BV7" s="65">
        <f t="shared" si="15"/>
        <v>6967</v>
      </c>
      <c r="BW7" s="65">
        <f t="shared" si="15"/>
        <v>7138</v>
      </c>
      <c r="BX7" s="65">
        <f t="shared" si="15"/>
        <v>8131</v>
      </c>
      <c r="BY7" s="65">
        <f t="shared" si="15"/>
        <v>8076</v>
      </c>
      <c r="BZ7" s="65">
        <f t="shared" si="15"/>
        <v>8265</v>
      </c>
      <c r="CA7" s="63"/>
      <c r="CB7" s="64" t="s">
        <v>103</v>
      </c>
      <c r="CC7" s="64" t="s">
        <v>103</v>
      </c>
      <c r="CD7" s="64" t="s">
        <v>103</v>
      </c>
      <c r="CE7" s="64" t="s">
        <v>103</v>
      </c>
      <c r="CF7" s="64" t="s">
        <v>103</v>
      </c>
      <c r="CG7" s="64" t="s">
        <v>103</v>
      </c>
      <c r="CH7" s="64" t="s">
        <v>103</v>
      </c>
      <c r="CI7" s="64" t="s">
        <v>103</v>
      </c>
      <c r="CJ7" s="64" t="s">
        <v>103</v>
      </c>
      <c r="CK7" s="64" t="s">
        <v>101</v>
      </c>
      <c r="CL7" s="61"/>
      <c r="CM7" s="63">
        <f>CM8</f>
        <v>37156</v>
      </c>
      <c r="CN7" s="63">
        <f>CN8</f>
        <v>0</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56.5</v>
      </c>
      <c r="DL7" s="64">
        <f t="shared" ref="DL7:DT7" si="17">DL8</f>
        <v>51.6</v>
      </c>
      <c r="DM7" s="64">
        <f t="shared" si="17"/>
        <v>50</v>
      </c>
      <c r="DN7" s="64">
        <f t="shared" si="17"/>
        <v>54.8</v>
      </c>
      <c r="DO7" s="64">
        <f t="shared" si="17"/>
        <v>71</v>
      </c>
      <c r="DP7" s="64">
        <f t="shared" si="17"/>
        <v>269</v>
      </c>
      <c r="DQ7" s="64">
        <f t="shared" si="17"/>
        <v>276.60000000000002</v>
      </c>
      <c r="DR7" s="64">
        <f t="shared" si="17"/>
        <v>274.8</v>
      </c>
      <c r="DS7" s="64">
        <f t="shared" si="17"/>
        <v>275.5</v>
      </c>
      <c r="DT7" s="64">
        <f t="shared" si="17"/>
        <v>289.2</v>
      </c>
      <c r="DU7" s="61"/>
    </row>
    <row r="8" spans="1:125" s="66" customFormat="1" x14ac:dyDescent="0.2">
      <c r="A8" s="49"/>
      <c r="B8" s="67">
        <v>2019</v>
      </c>
      <c r="C8" s="67">
        <v>222127</v>
      </c>
      <c r="D8" s="67">
        <v>47</v>
      </c>
      <c r="E8" s="67">
        <v>14</v>
      </c>
      <c r="F8" s="67">
        <v>0</v>
      </c>
      <c r="G8" s="67">
        <v>1</v>
      </c>
      <c r="H8" s="67" t="s">
        <v>104</v>
      </c>
      <c r="I8" s="67" t="s">
        <v>105</v>
      </c>
      <c r="J8" s="67" t="s">
        <v>106</v>
      </c>
      <c r="K8" s="67" t="s">
        <v>107</v>
      </c>
      <c r="L8" s="67" t="s">
        <v>108</v>
      </c>
      <c r="M8" s="67" t="s">
        <v>109</v>
      </c>
      <c r="N8" s="67" t="s">
        <v>110</v>
      </c>
      <c r="O8" s="68" t="s">
        <v>111</v>
      </c>
      <c r="P8" s="69" t="s">
        <v>112</v>
      </c>
      <c r="Q8" s="69" t="s">
        <v>113</v>
      </c>
      <c r="R8" s="70">
        <v>49</v>
      </c>
      <c r="S8" s="69" t="s">
        <v>114</v>
      </c>
      <c r="T8" s="69" t="s">
        <v>115</v>
      </c>
      <c r="U8" s="70">
        <v>1630</v>
      </c>
      <c r="V8" s="70">
        <v>62</v>
      </c>
      <c r="W8" s="70">
        <v>150</v>
      </c>
      <c r="X8" s="69" t="s">
        <v>116</v>
      </c>
      <c r="Y8" s="71">
        <v>103</v>
      </c>
      <c r="Z8" s="71">
        <v>86</v>
      </c>
      <c r="AA8" s="71">
        <v>95.2</v>
      </c>
      <c r="AB8" s="71">
        <v>103.9</v>
      </c>
      <c r="AC8" s="71">
        <v>140.6</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3</v>
      </c>
      <c r="BG8" s="71">
        <v>-17</v>
      </c>
      <c r="BH8" s="71">
        <v>-5</v>
      </c>
      <c r="BI8" s="71">
        <v>3.8</v>
      </c>
      <c r="BJ8" s="71">
        <v>28.9</v>
      </c>
      <c r="BK8" s="71">
        <v>38.200000000000003</v>
      </c>
      <c r="BL8" s="71">
        <v>34.6</v>
      </c>
      <c r="BM8" s="71">
        <v>37.6</v>
      </c>
      <c r="BN8" s="71">
        <v>30.2</v>
      </c>
      <c r="BO8" s="71">
        <v>33.9</v>
      </c>
      <c r="BP8" s="68">
        <v>20.8</v>
      </c>
      <c r="BQ8" s="72">
        <v>149</v>
      </c>
      <c r="BR8" s="72">
        <v>-800</v>
      </c>
      <c r="BS8" s="72">
        <v>-239</v>
      </c>
      <c r="BT8" s="73">
        <v>180</v>
      </c>
      <c r="BU8" s="73">
        <v>1716</v>
      </c>
      <c r="BV8" s="72">
        <v>6967</v>
      </c>
      <c r="BW8" s="72">
        <v>7138</v>
      </c>
      <c r="BX8" s="72">
        <v>8131</v>
      </c>
      <c r="BY8" s="72">
        <v>8076</v>
      </c>
      <c r="BZ8" s="72">
        <v>8265</v>
      </c>
      <c r="CA8" s="70">
        <v>14290</v>
      </c>
      <c r="CB8" s="71" t="s">
        <v>108</v>
      </c>
      <c r="CC8" s="71" t="s">
        <v>108</v>
      </c>
      <c r="CD8" s="71" t="s">
        <v>108</v>
      </c>
      <c r="CE8" s="71" t="s">
        <v>108</v>
      </c>
      <c r="CF8" s="71" t="s">
        <v>108</v>
      </c>
      <c r="CG8" s="71" t="s">
        <v>108</v>
      </c>
      <c r="CH8" s="71" t="s">
        <v>108</v>
      </c>
      <c r="CI8" s="71" t="s">
        <v>108</v>
      </c>
      <c r="CJ8" s="71" t="s">
        <v>108</v>
      </c>
      <c r="CK8" s="71" t="s">
        <v>108</v>
      </c>
      <c r="CL8" s="68" t="s">
        <v>108</v>
      </c>
      <c r="CM8" s="70">
        <v>37156</v>
      </c>
      <c r="CN8" s="70">
        <v>0</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70.5</v>
      </c>
      <c r="DF8" s="71">
        <v>59.2</v>
      </c>
      <c r="DG8" s="71">
        <v>62.4</v>
      </c>
      <c r="DH8" s="71">
        <v>83.1</v>
      </c>
      <c r="DI8" s="71">
        <v>54.7</v>
      </c>
      <c r="DJ8" s="68">
        <v>425.4</v>
      </c>
      <c r="DK8" s="71">
        <v>56.5</v>
      </c>
      <c r="DL8" s="71">
        <v>51.6</v>
      </c>
      <c r="DM8" s="71">
        <v>50</v>
      </c>
      <c r="DN8" s="71">
        <v>54.8</v>
      </c>
      <c r="DO8" s="71">
        <v>71</v>
      </c>
      <c r="DP8" s="71">
        <v>269</v>
      </c>
      <c r="DQ8" s="71">
        <v>276.60000000000002</v>
      </c>
      <c r="DR8" s="71">
        <v>274.8</v>
      </c>
      <c r="DS8" s="71">
        <v>275.5</v>
      </c>
      <c r="DT8" s="71">
        <v>289.2</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2021-01-13T07:18:21Z</cp:lastPrinted>
  <dcterms:created xsi:type="dcterms:W3CDTF">2020-12-04T03:31:56Z</dcterms:created>
  <dcterms:modified xsi:type="dcterms:W3CDTF">2021-01-25T07:46:55Z</dcterms:modified>
  <cp:category/>
</cp:coreProperties>
</file>