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yawatano\下水道課$\個別\DAS06340\デスクトップ\"/>
    </mc:Choice>
  </mc:AlternateContent>
  <xr:revisionPtr revIDLastSave="0" documentId="13_ncr:1_{00DD2CBA-49D7-4969-B8BD-6893AC3EEE54}" xr6:coauthVersionLast="45" xr6:coauthVersionMax="45" xr10:uidLastSave="{00000000-0000-0000-0000-000000000000}"/>
  <workbookProtection workbookAlgorithmName="SHA-512" workbookHashValue="uMP7LTAMBev+VFeDRkF/A8XceHo/e+zFSjehW4uqkR3FLUBE3cKYCWEDQ3UhSCNNdmOs1FjRSEIgxDgtjKY/Ng==" workbookSaltValue="xsuy4/OpSXz09jXOt6miZ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B10" i="4"/>
  <c r="I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<sst xmlns="http://schemas.openxmlformats.org/spreadsheetml/2006/main" count="236" uniqueCount="118">
  <si>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</si>
  <si>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</si>
  <si>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</si>
  <si>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</si>
  <si>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</si>
  <si>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</si>
  <si>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</si>
  <si>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</si>
  <si>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</si>
  <si>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</si>
  <si>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</si>
  <si>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</si>
  <si>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</si>
  <si>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</si>
  <si>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</si>
  <si>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</si>
  <si>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</si>
  <si>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</si>
  <si>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</si>
  <si>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</si>
  <si>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</si>
  <si>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</si>
  <si>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</si>
  <si>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</si>
  <si>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</si>
  <si>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</si>
  <si>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</si>
  <si>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</si>
  <si>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</si>
  <si>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</si>
  <si>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</si>
  <si>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</si>
  <si>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</si>
  <si>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</si>
  <si>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</si>
  <si>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</si>
  <si>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</si>
  <si>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</si>
  <si>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</si>
  <si>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</si>
  <si>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</si>
  <si>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</si>
  <si>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</si>
  <si>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</si>
  <si>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</si>
  <si>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</si>
  <si>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</si>
  <si>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</si>
  <si>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</si>
  <si>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</si>
  <si>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</si>
  <si>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</si>
  <si>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</si>
  <si>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</si>
  <si>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</si>
  <si>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</si>
  <si>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</si>
  <si>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</si>
  <si>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</si>
  <si>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</si>
  <si>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</si>
  <si>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</si>
  <si>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</si>
  <si>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</si>
  <si>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</si>
  <si>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</si>
  <si>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</si>
  <si>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</si>
  <si>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</si>
  <si>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</si>
  <si>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</si>
  <si>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</si>
  <si>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</si>
  <si>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</si>
  <si>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</si>
  <si>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</si>
  <si>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</si>
  <si>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</si>
  <si>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</si>
  <si>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</si>
  <si>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</si>
  <si>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</si>
  <si>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</si>
  <si>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</si>
  <si>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</si>
  <si>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</si>
  <si>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</si>
  <si>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</si>
  <si>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</si>
  <si>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</si>
  <si>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</si>
  <si>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</si>
  <si>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</si>
  <si>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</si>
  <si>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</si>
  <si>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</si>
  <si>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</si>
  <si>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伊東市</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</si>
  <si>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</si>
  <si>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</si>
  <si>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</si>
  <si>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</si>
  <si>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</si>
  <si>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</si>
  <si>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</si>
  <si>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</si>
  <si>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</si>
  <si>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</si>
  <si>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</si>
  <si>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</si>
  <si>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</si>
  <si>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</si>
  <si>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</si>
  <si>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</si>
  <si>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</si>
  <si>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平成１８年度に供用を開始し、約１０年が経過したところですが、施設の老朽化箇所については確認されておりません。</t>
    <phoneticPr fontId="4"/>
  </si>
  <si>
    <t>供用開始後約10年を経過した段階であるため、整備率は未だ低い状況下ではありますが、住民要望等を反映した効率的な面整備を実施していることにより、水洗化率は年々増加しており、企業債残高の減少にも表れています。
　また、現時点では老朽化対策の必要性がないことから、収益的収支比率の著しい低下や企業債残高推移の停滞は見られませんが、今後、老朽化対策に伴う更新投資を行う際の財源の確保に課題が見える指標となっております。
　</t>
    <phoneticPr fontId="4"/>
  </si>
  <si>
    <t>①打ち切り決算により、使用料収入計上額が例年より減少しているため、当該値は対前年を下回っております。（年度で見た場合は同水準で推移。）課題としては、起債償還元金が増加傾向となっていくため、今後迎えることとなる老朽化対策に要する経費の確保に向けた取組が必要となります。
④今後、設備更新を迎えるにあたり、当該比率を維持及び改善するためには、適正な使用料金の設定などの経営改善が必要となります。
⑤前年度とほぼ同水準となっておりますが、経費回収率１００％を下回る部分につきましては、一般会計からの繰入金により補填している状況です。経費回収率の改善には、汚水資本費に充当可能な使用料収入の確保が必要です。
⑥包括的民間委託により維持管理費の平準化に努めておりますが、契約額は増加傾向にあります。更には資本費の増加に伴い、汚水処理原価が上昇していくため、接続率の向上により有収水量を増加させる取組などの経営改善を図る必要があります。
⑦供用開始から10年以上経過し、水洗化率の上昇に伴い処理水量も増加しております。
今後も、施設利用率は緩やかに上昇していくと見ております。
⑧計画的な面整備及び、接続促進業務を強化していることに伴い、増加傾向となっております。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</si>
</sst>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A1-4FD1-B8BB-300940FB5C8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0.13</c:v>
                </c:pt>
                <c:pt idx="3">
                  <c:v>0.09</c:v>
                </c:pt>
                <c:pt idx="4">
                  <c:v>0.06</c:v>
                </c:pt>
              </c:numCache>
            </c:numRef>
          </c:val>
          <c:smooth val="0"/>
          <c:extLst>
            <c:ext xmlns:c16="http://schemas.microsoft.com/office/drawing/2014/chart" uri="{C3380CC4-5D6E-409C-BE32-E72D297353CC}">
              <c16:uniqueId val="{00000001-7DA1-4FD1-B8BB-300940FB5C8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78.819999999999993</c:v>
                </c:pt>
                <c:pt idx="1">
                  <c:v>80.14</c:v>
                </c:pt>
                <c:pt idx="2">
                  <c:v>80.06</c:v>
                </c:pt>
                <c:pt idx="3">
                  <c:v>80.73</c:v>
                </c:pt>
                <c:pt idx="4">
                  <c:v>78.84</c:v>
                </c:pt>
              </c:numCache>
            </c:numRef>
          </c:val>
          <c:extLst>
            <c:ext xmlns:c16="http://schemas.microsoft.com/office/drawing/2014/chart" uri="{C3380CC4-5D6E-409C-BE32-E72D297353CC}">
              <c16:uniqueId val="{00000000-0AB4-440D-AB5A-046A4793DD6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B4-440D-AB5A-046A4793DD6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00-4829-A5D0-207AD1E9F15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00-4829-A5D0-207AD1E9F15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6D-4F1D-B226-AB9FDC0D196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6D-4F1D-B226-AB9FDC0D196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AB-423D-91D0-678F4C5CDA6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AB-423D-91D0-678F4C5CDA6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DD-497E-98BE-B87E8938453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DD-497E-98BE-B87E8938453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2331.27</c:v>
                </c:pt>
                <c:pt idx="1">
                  <c:v>455.88</c:v>
                </c:pt>
                <c:pt idx="2">
                  <c:v>737.13</c:v>
                </c:pt>
                <c:pt idx="3">
                  <c:v>574.91999999999996</c:v>
                </c:pt>
                <c:pt idx="4">
                  <c:v>652.65</c:v>
                </c:pt>
              </c:numCache>
            </c:numRef>
          </c:val>
          <c:extLst>
            <c:ext xmlns:c16="http://schemas.microsoft.com/office/drawing/2014/chart" uri="{C3380CC4-5D6E-409C-BE32-E72D297353CC}">
              <c16:uniqueId val="{00000000-5E16-4BF2-8854-201D64C82B4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1223.96</c:v>
                </c:pt>
                <c:pt idx="3">
                  <c:v>1269.1500000000001</c:v>
                </c:pt>
                <c:pt idx="4">
                  <c:v>1087.96</c:v>
                </c:pt>
              </c:numCache>
            </c:numRef>
          </c:val>
          <c:smooth val="0"/>
          <c:extLst>
            <c:ext xmlns:c16="http://schemas.microsoft.com/office/drawing/2014/chart" uri="{C3380CC4-5D6E-409C-BE32-E72D297353CC}">
              <c16:uniqueId val="{00000001-5E16-4BF2-8854-201D64C82B4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40.29</c:v>
                </c:pt>
                <c:pt idx="1">
                  <c:v>68.040000000000006</c:v>
                </c:pt>
                <c:pt idx="2">
                  <c:v>68.23</c:v>
                </c:pt>
                <c:pt idx="3">
                  <c:v>68.42</c:v>
                </c:pt>
                <c:pt idx="4">
                  <c:v>65.28</c:v>
                </c:pt>
              </c:numCache>
            </c:numRef>
          </c:val>
          <c:extLst>
            <c:ext xmlns:c16="http://schemas.microsoft.com/office/drawing/2014/chart" uri="{C3380CC4-5D6E-409C-BE32-E72D297353CC}">
              <c16:uniqueId val="{00000000-F4FB-437A-8F18-BCB5D474436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61.54</c:v>
                </c:pt>
                <c:pt idx="3">
                  <c:v>63.97</c:v>
                </c:pt>
                <c:pt idx="4">
                  <c:v>59.67</c:v>
                </c:pt>
              </c:numCache>
            </c:numRef>
          </c:val>
          <c:smooth val="0"/>
          <c:extLst>
            <c:ext xmlns:c16="http://schemas.microsoft.com/office/drawing/2014/chart" uri="{C3380CC4-5D6E-409C-BE32-E72D297353CC}">
              <c16:uniqueId val="{00000001-F4FB-437A-8F18-BCB5D474436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254.43</c:v>
                </c:pt>
                <c:pt idx="1">
                  <c:v>150.69</c:v>
                </c:pt>
                <c:pt idx="2">
                  <c:v>150</c:v>
                </c:pt>
                <c:pt idx="3">
                  <c:v>150</c:v>
                </c:pt>
                <c:pt idx="4">
                  <c:v>150</c:v>
                </c:pt>
              </c:numCache>
            </c:numRef>
          </c:val>
          <c:extLst>
            <c:ext xmlns:c16="http://schemas.microsoft.com/office/drawing/2014/chart" uri="{C3380CC4-5D6E-409C-BE32-E72D297353CC}">
              <c16:uniqueId val="{00000000-DF9E-4789-AF68-0E77F915407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267.86</c:v>
                </c:pt>
                <c:pt idx="3">
                  <c:v>256.82</c:v>
                </c:pt>
                <c:pt idx="4">
                  <c:v>270.60000000000002</c:v>
                </c:pt>
              </c:numCache>
            </c:numRef>
          </c:val>
          <c:smooth val="0"/>
          <c:extLst>
            <c:ext xmlns:c16="http://schemas.microsoft.com/office/drawing/2014/chart" uri="{C3380CC4-5D6E-409C-BE32-E72D297353CC}">
              <c16:uniqueId val="{00000001-DF9E-4789-AF68-0E77F915407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33.229999999999997</c:v>
                </c:pt>
                <c:pt idx="1">
                  <c:v>46.82</c:v>
                </c:pt>
                <c:pt idx="2">
                  <c:v>46.76</c:v>
                </c:pt>
                <c:pt idx="3">
                  <c:v>48.6</c:v>
                </c:pt>
                <c:pt idx="4">
                  <c:v>46.54</c:v>
                </c:pt>
              </c:numCache>
            </c:numRef>
          </c:val>
          <c:extLst>
            <c:ext xmlns:c16="http://schemas.microsoft.com/office/drawing/2014/chart" uri="{C3380CC4-5D6E-409C-BE32-E72D297353CC}">
              <c16:uniqueId val="{00000000-D5D9-4E50-8DA3-9C5364708D2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37.08</c:v>
                </c:pt>
                <c:pt idx="3">
                  <c:v>37.46</c:v>
                </c:pt>
                <c:pt idx="4">
                  <c:v>37.65</c:v>
                </c:pt>
              </c:numCache>
            </c:numRef>
          </c:val>
          <c:smooth val="0"/>
          <c:extLst>
            <c:ext xmlns:c16="http://schemas.microsoft.com/office/drawing/2014/chart" uri="{C3380CC4-5D6E-409C-BE32-E72D297353CC}">
              <c16:uniqueId val="{00000001-D5D9-4E50-8DA3-9C5364708D2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88.05</c:v>
                </c:pt>
                <c:pt idx="1">
                  <c:v>89.64</c:v>
                </c:pt>
                <c:pt idx="2">
                  <c:v>90.82</c:v>
                </c:pt>
                <c:pt idx="3">
                  <c:v>91.22</c:v>
                </c:pt>
                <c:pt idx="4">
                  <c:v>92.11</c:v>
                </c:pt>
              </c:numCache>
            </c:numRef>
          </c:val>
          <c:extLst>
            <c:ext xmlns:c16="http://schemas.microsoft.com/office/drawing/2014/chart" uri="{C3380CC4-5D6E-409C-BE32-E72D297353CC}">
              <c16:uniqueId val="{00000000-5A7C-4500-AED2-46230123067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67.22</c:v>
                </c:pt>
                <c:pt idx="3">
                  <c:v>67.459999999999994</c:v>
                </c:pt>
                <c:pt idx="4">
                  <c:v>67.37</c:v>
                </c:pt>
              </c:numCache>
            </c:numRef>
          </c:val>
          <c:smooth val="0"/>
          <c:extLst>
            <c:ext xmlns:c16="http://schemas.microsoft.com/office/drawing/2014/chart" uri="{C3380CC4-5D6E-409C-BE32-E72D297353CC}">
              <c16:uniqueId val="{00000001-5A7C-4500-AED2-46230123067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52"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静岡県　伊東市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D3</v>
      </c>
      <c r="X8" s="49"/>
      <c r="Y8" s="49"/>
      <c r="Z8" s="49"/>
      <c r="AA8" s="49"/>
      <c r="AB8" s="49"/>
      <c r="AC8" s="49"/>
      <c r="AD8" s="50" t="str">
        <f>データ!$M$6</f>
        <v>非設置</v>
      </c>
      <c r="AE8" s="50"/>
      <c r="AF8" s="50"/>
      <c r="AG8" s="50"/>
      <c r="AH8" s="50"/>
      <c r="AI8" s="50"/>
      <c r="AJ8" s="50"/>
      <c r="AK8" s="3"/>
      <c r="AL8" s="51">
        <f>データ!S6</f>
        <v>68487</v>
      </c>
      <c r="AM8" s="51"/>
      <c r="AN8" s="51"/>
      <c r="AO8" s="51"/>
      <c r="AP8" s="51"/>
      <c r="AQ8" s="51"/>
      <c r="AR8" s="51"/>
      <c r="AS8" s="51"/>
      <c r="AT8" s="46">
        <f>データ!T6</f>
        <v>124.1</v>
      </c>
      <c r="AU8" s="46"/>
      <c r="AV8" s="46"/>
      <c r="AW8" s="46"/>
      <c r="AX8" s="46"/>
      <c r="AY8" s="46"/>
      <c r="AZ8" s="46"/>
      <c r="BA8" s="46"/>
      <c r="BB8" s="46">
        <f>データ!U6</f>
        <v>551.87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4.91</v>
      </c>
      <c r="Q10" s="46"/>
      <c r="R10" s="46"/>
      <c r="S10" s="46"/>
      <c r="T10" s="46"/>
      <c r="U10" s="46"/>
      <c r="V10" s="46"/>
      <c r="W10" s="46">
        <f>データ!Q6</f>
        <v>97.67</v>
      </c>
      <c r="X10" s="46"/>
      <c r="Y10" s="46"/>
      <c r="Z10" s="46"/>
      <c r="AA10" s="46"/>
      <c r="AB10" s="46"/>
      <c r="AC10" s="46"/>
      <c r="AD10" s="51">
        <f>データ!R6</f>
        <v>1925</v>
      </c>
      <c r="AE10" s="51"/>
      <c r="AF10" s="51"/>
      <c r="AG10" s="51"/>
      <c r="AH10" s="51"/>
      <c r="AI10" s="51"/>
      <c r="AJ10" s="51"/>
      <c r="AK10" s="2"/>
      <c r="AL10" s="51">
        <f>データ!V6</f>
        <v>3347</v>
      </c>
      <c r="AM10" s="51"/>
      <c r="AN10" s="51"/>
      <c r="AO10" s="51"/>
      <c r="AP10" s="51"/>
      <c r="AQ10" s="51"/>
      <c r="AR10" s="51"/>
      <c r="AS10" s="51"/>
      <c r="AT10" s="46">
        <f>データ!W6</f>
        <v>0.87</v>
      </c>
      <c r="AU10" s="46"/>
      <c r="AV10" s="46"/>
      <c r="AW10" s="46"/>
      <c r="AX10" s="46"/>
      <c r="AY10" s="46"/>
      <c r="AZ10" s="46"/>
      <c r="BA10" s="46"/>
      <c r="BB10" s="46">
        <f>データ!X6</f>
        <v>3847.13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43</v>
      </c>
      <c r="N86" s="26" t="s">
        <v>43</v>
      </c>
      <c r="O86" s="26" t="str">
        <f>データ!EO6</f>
        <v>【0.28】</v>
      </c>
    </row>
  </sheetData>
  <sheetProtection algorithmName="SHA-512" hashValue="3XzkMNcZ9oCVo/54maHVPmRRBkyHTc8NnG1dSHTJXzc6HpnxxlR1YPI9YlaMMAX/9v8VgLpu1SBSg0VKLGhNtQ==" saltValue="8HmchPtaUN1tZBTBqgc4C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222089</v>
      </c>
      <c r="D6" s="33">
        <f t="shared" si="3"/>
        <v>47</v>
      </c>
      <c r="E6" s="33">
        <f t="shared" si="3"/>
        <v>17</v>
      </c>
      <c r="F6" s="33">
        <f t="shared" si="3"/>
        <v>4</v>
      </c>
      <c r="G6" s="33">
        <f t="shared" si="3"/>
        <v>0</v>
      </c>
      <c r="H6" s="33" t="str">
        <f t="shared" si="3"/>
        <v>静岡県　伊東市</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4.91</v>
      </c>
      <c r="Q6" s="34">
        <f t="shared" si="3"/>
        <v>97.67</v>
      </c>
      <c r="R6" s="34">
        <f t="shared" si="3"/>
        <v>1925</v>
      </c>
      <c r="S6" s="34">
        <f t="shared" si="3"/>
        <v>68487</v>
      </c>
      <c r="T6" s="34">
        <f t="shared" si="3"/>
        <v>124.1</v>
      </c>
      <c r="U6" s="34">
        <f t="shared" si="3"/>
        <v>551.87</v>
      </c>
      <c r="V6" s="34">
        <f t="shared" si="3"/>
        <v>3347</v>
      </c>
      <c r="W6" s="34">
        <f t="shared" si="3"/>
        <v>0.87</v>
      </c>
      <c r="X6" s="34">
        <f t="shared" si="3"/>
        <v>3847.13</v>
      </c>
      <c r="Y6" s="35">
        <f>IF(Y7="",NA(),Y7)</f>
        <v>78.819999999999993</v>
      </c>
      <c r="Z6" s="35">
        <f t="shared" ref="Z6:AH6" si="4">IF(Z7="",NA(),Z7)</f>
        <v>80.14</v>
      </c>
      <c r="AA6" s="35">
        <f t="shared" si="4"/>
        <v>80.06</v>
      </c>
      <c r="AB6" s="35">
        <f t="shared" si="4"/>
        <v>80.73</v>
      </c>
      <c r="AC6" s="35">
        <f t="shared" si="4"/>
        <v>78.84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2331.27</v>
      </c>
      <c r="BG6" s="35">
        <f t="shared" ref="BG6:BO6" si="7">IF(BG7="",NA(),BG7)</f>
        <v>455.88</v>
      </c>
      <c r="BH6" s="35">
        <f t="shared" si="7"/>
        <v>737.13</v>
      </c>
      <c r="BI6" s="35">
        <f t="shared" si="7"/>
        <v>574.91999999999996</v>
      </c>
      <c r="BJ6" s="35">
        <f t="shared" si="7"/>
        <v>652.65</v>
      </c>
      <c r="BK6" s="35">
        <f t="shared" si="7"/>
        <v>1673.47</v>
      </c>
      <c r="BL6" s="35">
        <f t="shared" si="7"/>
        <v>1592.72</v>
      </c>
      <c r="BM6" s="35">
        <f t="shared" si="7"/>
        <v>1223.96</v>
      </c>
      <c r="BN6" s="35">
        <f t="shared" si="7"/>
        <v>1269.1500000000001</v>
      </c>
      <c r="BO6" s="35">
        <f t="shared" si="7"/>
        <v>1087.96</v>
      </c>
      <c r="BP6" s="34" t="str">
        <f>IF(BP7="","",IF(BP7="-","【-】","【"&amp;SUBSTITUTE(TEXT(BP7,"#,##0.00"),"-","△")&amp;"】"))</f>
        <v>【1,218.70】</v>
      </c>
      <c r="BQ6" s="35">
        <f>IF(BQ7="",NA(),BQ7)</f>
        <v>40.29</v>
      </c>
      <c r="BR6" s="35">
        <f t="shared" ref="BR6:BZ6" si="8">IF(BR7="",NA(),BR7)</f>
        <v>68.040000000000006</v>
      </c>
      <c r="BS6" s="35">
        <f t="shared" si="8"/>
        <v>68.23</v>
      </c>
      <c r="BT6" s="35">
        <f t="shared" si="8"/>
        <v>68.42</v>
      </c>
      <c r="BU6" s="35">
        <f t="shared" si="8"/>
        <v>65.28</v>
      </c>
      <c r="BV6" s="35">
        <f t="shared" si="8"/>
        <v>49.22</v>
      </c>
      <c r="BW6" s="35">
        <f t="shared" si="8"/>
        <v>53.7</v>
      </c>
      <c r="BX6" s="35">
        <f t="shared" si="8"/>
        <v>61.54</v>
      </c>
      <c r="BY6" s="35">
        <f t="shared" si="8"/>
        <v>63.97</v>
      </c>
      <c r="BZ6" s="35">
        <f t="shared" si="8"/>
        <v>59.67</v>
      </c>
      <c r="CA6" s="34" t="str">
        <f>IF(CA7="","",IF(CA7="-","【-】","【"&amp;SUBSTITUTE(TEXT(CA7,"#,##0.00"),"-","△")&amp;"】"))</f>
        <v>【74.17】</v>
      </c>
      <c r="CB6" s="35">
        <f>IF(CB7="",NA(),CB7)</f>
        <v>254.43</v>
      </c>
      <c r="CC6" s="35">
        <f t="shared" ref="CC6:CK6" si="9">IF(CC7="",NA(),CC7)</f>
        <v>150.69</v>
      </c>
      <c r="CD6" s="35">
        <f t="shared" si="9"/>
        <v>150</v>
      </c>
      <c r="CE6" s="35">
        <f t="shared" si="9"/>
        <v>150</v>
      </c>
      <c r="CF6" s="35">
        <f t="shared" si="9"/>
        <v>150</v>
      </c>
      <c r="CG6" s="35">
        <f t="shared" si="9"/>
        <v>332.02</v>
      </c>
      <c r="CH6" s="35">
        <f t="shared" si="9"/>
        <v>300.35000000000002</v>
      </c>
      <c r="CI6" s="35">
        <f t="shared" si="9"/>
        <v>267.86</v>
      </c>
      <c r="CJ6" s="35">
        <f t="shared" si="9"/>
        <v>256.82</v>
      </c>
      <c r="CK6" s="35">
        <f t="shared" si="9"/>
        <v>270.60000000000002</v>
      </c>
      <c r="CL6" s="34" t="str">
        <f>IF(CL7="","",IF(CL7="-","【-】","【"&amp;SUBSTITUTE(TEXT(CL7,"#,##0.00"),"-","△")&amp;"】"))</f>
        <v>【218.56】</v>
      </c>
      <c r="CM6" s="35">
        <f>IF(CM7="",NA(),CM7)</f>
        <v>33.229999999999997</v>
      </c>
      <c r="CN6" s="35">
        <f t="shared" ref="CN6:CV6" si="10">IF(CN7="",NA(),CN7)</f>
        <v>46.82</v>
      </c>
      <c r="CO6" s="35">
        <f t="shared" si="10"/>
        <v>46.76</v>
      </c>
      <c r="CP6" s="35">
        <f t="shared" si="10"/>
        <v>48.6</v>
      </c>
      <c r="CQ6" s="35">
        <f t="shared" si="10"/>
        <v>46.54</v>
      </c>
      <c r="CR6" s="35">
        <f t="shared" si="10"/>
        <v>36.65</v>
      </c>
      <c r="CS6" s="35">
        <f t="shared" si="10"/>
        <v>37.72</v>
      </c>
      <c r="CT6" s="35">
        <f t="shared" si="10"/>
        <v>37.08</v>
      </c>
      <c r="CU6" s="35">
        <f t="shared" si="10"/>
        <v>37.46</v>
      </c>
      <c r="CV6" s="35">
        <f t="shared" si="10"/>
        <v>37.65</v>
      </c>
      <c r="CW6" s="34" t="str">
        <f>IF(CW7="","",IF(CW7="-","【-】","【"&amp;SUBSTITUTE(TEXT(CW7,"#,##0.00"),"-","△")&amp;"】"))</f>
        <v>【42.86】</v>
      </c>
      <c r="CX6" s="35">
        <f>IF(CX7="",NA(),CX7)</f>
        <v>88.05</v>
      </c>
      <c r="CY6" s="35">
        <f t="shared" ref="CY6:DG6" si="11">IF(CY7="",NA(),CY7)</f>
        <v>89.64</v>
      </c>
      <c r="CZ6" s="35">
        <f t="shared" si="11"/>
        <v>90.82</v>
      </c>
      <c r="DA6" s="35">
        <f t="shared" si="11"/>
        <v>91.22</v>
      </c>
      <c r="DB6" s="35">
        <f t="shared" si="11"/>
        <v>92.11</v>
      </c>
      <c r="DC6" s="35">
        <f t="shared" si="11"/>
        <v>68.83</v>
      </c>
      <c r="DD6" s="35">
        <f t="shared" si="11"/>
        <v>68.459999999999994</v>
      </c>
      <c r="DE6" s="35">
        <f t="shared" si="11"/>
        <v>67.22</v>
      </c>
      <c r="DF6" s="35">
        <f t="shared" si="11"/>
        <v>67.459999999999994</v>
      </c>
      <c r="DG6" s="35">
        <f t="shared" si="11"/>
        <v>67.37</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0.26</v>
      </c>
      <c r="EK6" s="35">
        <f t="shared" si="14"/>
        <v>0.13</v>
      </c>
      <c r="EL6" s="35">
        <f t="shared" si="14"/>
        <v>0.13</v>
      </c>
      <c r="EM6" s="35">
        <f t="shared" si="14"/>
        <v>0.09</v>
      </c>
      <c r="EN6" s="35">
        <f t="shared" si="14"/>
        <v>0.06</v>
      </c>
      <c r="EO6" s="34" t="str">
        <f>IF(EO7="","",IF(EO7="-","【-】","【"&amp;SUBSTITUTE(TEXT(EO7,"#,##0.00"),"-","△")&amp;"】"))</f>
        <v>【0.28】</v>
      </c>
    </row>
    <row r="7" spans="1:145" s="36" customFormat="1" x14ac:dyDescent="0.15">
      <c r="A7" s="28"/>
      <c r="B7" s="37">
        <v>2019</v>
      </c>
      <c r="C7" s="37">
        <v>222089</v>
      </c>
      <c r="D7" s="37">
        <v>47</v>
      </c>
      <c r="E7" s="37">
        <v>17</v>
      </c>
      <c r="F7" s="37">
        <v>4</v>
      </c>
      <c r="G7" s="37">
        <v>0</v>
      </c>
      <c r="H7" s="37" t="s">
        <v>97</v>
      </c>
      <c r="I7" s="37" t="s">
        <v>98</v>
      </c>
      <c r="J7" s="37" t="s">
        <v>99</v>
      </c>
      <c r="K7" s="37" t="s">
        <v>100</v>
      </c>
      <c r="L7" s="37" t="s">
        <v>101</v>
      </c>
      <c r="M7" s="37" t="s">
        <v>102</v>
      </c>
      <c r="N7" s="38" t="s">
        <v>103</v>
      </c>
      <c r="O7" s="38" t="s">
        <v>104</v>
      </c>
      <c r="P7" s="38">
        <v>4.91</v>
      </c>
      <c r="Q7" s="38">
        <v>97.67</v>
      </c>
      <c r="R7" s="38">
        <v>1925</v>
      </c>
      <c r="S7" s="38">
        <v>68487</v>
      </c>
      <c r="T7" s="38">
        <v>124.1</v>
      </c>
      <c r="U7" s="38">
        <v>551.87</v>
      </c>
      <c r="V7" s="38">
        <v>3347</v>
      </c>
      <c r="W7" s="38">
        <v>0.87</v>
      </c>
      <c r="X7" s="38">
        <v>3847.13</v>
      </c>
      <c r="Y7" s="38">
        <v>78.819999999999993</v>
      </c>
      <c r="Z7" s="38">
        <v>80.14</v>
      </c>
      <c r="AA7" s="38">
        <v>80.06</v>
      </c>
      <c r="AB7" s="38">
        <v>80.73</v>
      </c>
      <c r="AC7" s="38">
        <v>78.84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2331.27</v>
      </c>
      <c r="BG7" s="38">
        <v>455.88</v>
      </c>
      <c r="BH7" s="38">
        <v>737.13</v>
      </c>
      <c r="BI7" s="38">
        <v>574.91999999999996</v>
      </c>
      <c r="BJ7" s="38">
        <v>652.65</v>
      </c>
      <c r="BK7" s="38">
        <v>1673.47</v>
      </c>
      <c r="BL7" s="38">
        <v>1592.72</v>
      </c>
      <c r="BM7" s="38">
        <v>1223.96</v>
      </c>
      <c r="BN7" s="38">
        <v>1269.1500000000001</v>
      </c>
      <c r="BO7" s="38">
        <v>1087.96</v>
      </c>
      <c r="BP7" s="38">
        <v>1218.7</v>
      </c>
      <c r="BQ7" s="38">
        <v>40.29</v>
      </c>
      <c r="BR7" s="38">
        <v>68.040000000000006</v>
      </c>
      <c r="BS7" s="38">
        <v>68.23</v>
      </c>
      <c r="BT7" s="38">
        <v>68.42</v>
      </c>
      <c r="BU7" s="38">
        <v>65.28</v>
      </c>
      <c r="BV7" s="38">
        <v>49.22</v>
      </c>
      <c r="BW7" s="38">
        <v>53.7</v>
      </c>
      <c r="BX7" s="38">
        <v>61.54</v>
      </c>
      <c r="BY7" s="38">
        <v>63.97</v>
      </c>
      <c r="BZ7" s="38">
        <v>59.67</v>
      </c>
      <c r="CA7" s="38">
        <v>74.17</v>
      </c>
      <c r="CB7" s="38">
        <v>254.43</v>
      </c>
      <c r="CC7" s="38">
        <v>150.69</v>
      </c>
      <c r="CD7" s="38">
        <v>150</v>
      </c>
      <c r="CE7" s="38">
        <v>150</v>
      </c>
      <c r="CF7" s="38">
        <v>150</v>
      </c>
      <c r="CG7" s="38">
        <v>332.02</v>
      </c>
      <c r="CH7" s="38">
        <v>300.35000000000002</v>
      </c>
      <c r="CI7" s="38">
        <v>267.86</v>
      </c>
      <c r="CJ7" s="38">
        <v>256.82</v>
      </c>
      <c r="CK7" s="38">
        <v>270.60000000000002</v>
      </c>
      <c r="CL7" s="38">
        <v>218.56</v>
      </c>
      <c r="CM7" s="38">
        <v>33.229999999999997</v>
      </c>
      <c r="CN7" s="38">
        <v>46.82</v>
      </c>
      <c r="CO7" s="38">
        <v>46.76</v>
      </c>
      <c r="CP7" s="38">
        <v>48.6</v>
      </c>
      <c r="CQ7" s="38">
        <v>46.54</v>
      </c>
      <c r="CR7" s="38">
        <v>36.65</v>
      </c>
      <c r="CS7" s="38">
        <v>37.72</v>
      </c>
      <c r="CT7" s="38">
        <v>37.08</v>
      </c>
      <c r="CU7" s="38">
        <v>37.46</v>
      </c>
      <c r="CV7" s="38">
        <v>37.65</v>
      </c>
      <c r="CW7" s="38">
        <v>42.86</v>
      </c>
      <c r="CX7" s="38">
        <v>88.05</v>
      </c>
      <c r="CY7" s="38">
        <v>89.64</v>
      </c>
      <c r="CZ7" s="38">
        <v>90.82</v>
      </c>
      <c r="DA7" s="38">
        <v>91.22</v>
      </c>
      <c r="DB7" s="38">
        <v>92.11</v>
      </c>
      <c r="DC7" s="38">
        <v>68.83</v>
      </c>
      <c r="DD7" s="38">
        <v>68.459999999999994</v>
      </c>
      <c r="DE7" s="38">
        <v>67.22</v>
      </c>
      <c r="DF7" s="38">
        <v>67.459999999999994</v>
      </c>
      <c r="DG7" s="38">
        <v>67.37</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0.26</v>
      </c>
      <c r="EK7" s="38">
        <v>0.13</v>
      </c>
      <c r="EL7" s="38">
        <v>0.13</v>
      </c>
      <c r="EM7" s="38">
        <v>0.09</v>
      </c>
      <c r="EN7" s="38">
        <v>0.06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DAS06340</cp:lastModifiedBy>
  <dcterms:created xsi:type="dcterms:W3CDTF">2020-12-04T02:55:40Z</dcterms:created>
  <dcterms:modified xsi:type="dcterms:W3CDTF">2021-01-13T08:43:36Z</dcterms:modified>
  <cp:category/>
</cp:coreProperties>
</file>