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yawatano\水道課$\個別\das07061\デスクトップ\"/>
    </mc:Choice>
  </mc:AlternateContent>
  <xr:revisionPtr revIDLastSave="0" documentId="13_ncr:1_{774E9472-F2FA-4451-B672-D4415856EA15}" xr6:coauthVersionLast="45" xr6:coauthVersionMax="45" xr10:uidLastSave="{00000000-0000-0000-0000-000000000000}"/>
  <workbookProtection workbookAlgorithmName="SHA-512" workbookHashValue="kXJNlj0wqJwxTVAmcxI3TmCTDqO1QXjJMXHLNYTTCGtBSxUXBI5+ufoI33o3GFk1nd20YPLSkAJEhbfFweifzg==" workbookSaltValue="iVK38/9cGwsBXwNqMPrS5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<sst xmlns="http://schemas.openxmlformats.org/spreadsheetml/2006/main" count="228" uniqueCount="113">
  <si>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</si>
  <si>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</si>
  <si>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</si>
  <si>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</si>
  <si>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</si>
  <si>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</si>
  <si>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</si>
  <si>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</si>
  <si>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</si>
  <si>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</si>
  <si>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</si>
  <si>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</si>
  <si>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</si>
  <si>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</si>
  <si>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</si>
  <si>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</si>
  <si>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</si>
  <si>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</si>
  <si>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</si>
  <si>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</si>
  <si>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</si>
  <si>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</si>
  <si>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</si>
  <si>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</si>
  <si>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</si>
  <si>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</si>
  <si>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</si>
  <si>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</si>
  <si>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</si>
  <si>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</si>
  <si>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</si>
  <si>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</si>
  <si>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</si>
  <si>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</si>
  <si>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</si>
  <si>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</si>
  <si>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</si>
  <si>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</si>
  <si>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</si>
  <si>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</si>
  <si>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</si>
  <si>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</si>
  <si>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</si>
  <si>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</si>
  <si>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</si>
  <si>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</si>
  <si>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</si>
  <si>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</si>
  <si>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</si>
  <si>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</si>
  <si>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</si>
  <si>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</si>
  <si>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</si>
  <si>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</si>
  <si>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</si>
  <si>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</si>
  <si>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</si>
  <si>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</si>
  <si>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</si>
  <si>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</si>
  <si>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</si>
  <si>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</si>
  <si>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</si>
  <si>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</si>
  <si>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</si>
  <si>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</si>
  <si>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</si>
  <si>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</si>
  <si>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</si>
  <si>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</si>
  <si>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</si>
  <si>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</si>
  <si>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</si>
  <si>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</si>
  <si>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</si>
  <si>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</si>
  <si>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</si>
  <si>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</si>
  <si>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</si>
  <si>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</si>
  <si>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</si>
  <si>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</si>
  <si>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</si>
  <si>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</si>
  <si>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</si>
  <si>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</si>
  <si>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</si>
  <si>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</si>
  <si>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</si>
  <si>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</si>
  <si>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</si>
  <si>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</si>
  <si>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</si>
  <si>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</si>
  <si>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</si>
  <si>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</si>
  <si>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</si>
  <si>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</si>
  <si>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</si>
  <si>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</si>
  <si>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</si>
  <si>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</si>
  <si>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</si>
  <si>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</si>
  <si>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</si>
  <si>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</si>
  <si>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</si>
  <si>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</si>
  <si>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</si>
  <si>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</si>
  <si>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経常収支比率、料金回収率が100％を超え、累積欠損金も生じておらず、本市の経営状況は、引き続き健全な水準にあります。
　しかし、有収率や管路経年化率等は全国平均値や類似団体平均値と比較して厳しい数値を示しており、計画的かつ効率的な対策が求められています。
　給水人口の減少等により給水収益が減少傾向にあり、厳しい財政状況の中で老朽化施設の更新や耐震化等を適切に進めていくために、更なる経常経費の節減や企業債残高の縮減に繋がる効率的な事業運営に努め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91" eb="93">
      <t>ヒカク</t>
    </rPh>
    <rPh sb="95" eb="96">
      <t>キビ</t>
    </rPh>
    <rPh sb="98" eb="99">
      <t>スウ</t>
    </rPh>
    <rPh sb="154" eb="155">
      <t>キビ</t>
    </rPh>
    <rPh sb="157" eb="159">
      <t>ザイセイ</t>
    </rPh>
    <rPh sb="159" eb="161">
      <t>ジョウキョウ</t>
    </rPh>
    <rPh sb="162" eb="163">
      <t>ナカ</t>
    </rPh>
    <rPh sb="190" eb="191">
      <t>サラ</t>
    </rPh>
    <rPh sb="210" eb="211">
      <t>ツナ</t>
    </rPh>
    <rPh sb="213" eb="216">
      <t>コウリツテキ</t>
    </rPh>
    <rPh sb="217" eb="219">
      <t>ジギョウ</t>
    </rPh>
    <rPh sb="219" eb="221">
      <t>ウンエイ</t>
    </rPh>
    <rPh sb="222" eb="223">
      <t>ツト</t>
    </rPh>
    <phoneticPr fontId="4"/>
  </si>
  <si>
    <t>　有形固定資産の減価償却率は、類似団体平均値を下回っておりますが、施設の老朽化の状況は他の事業体と同様の状況であると考えられます。
　施設の老朽度合いを注視し、老朽施設の更新に向けて財源の確保を検討する必要があります。
　管路経年化率は、類似団体平均値より高い値となっておりますが、これは、人口の増加に伴い、水需要が急激に増大した時期に拡張整備された水道管が更新時期を迎えてきているためです。また、これらの水道管の更新には多大な費用が見込まれており、主たる財源である給水収益が減少傾向にある中で、耐用年数を経過した管路に対し、管路の更新ペースが追いついておらず管路更新率が類似団体の平均値を下回っております。
　今後は、アセットマネジメントに基づき、財源の確保と更新事業費の平準化を図り、管路の更新を計画的に進めていきます。</t>
    <rPh sb="1" eb="3">
      <t>ユウケイ</t>
    </rPh>
    <rPh sb="3" eb="5">
      <t>コテイ</t>
    </rPh>
    <rPh sb="5" eb="7">
      <t>シサン</t>
    </rPh>
    <rPh sb="8" eb="10">
      <t>ゲンカ</t>
    </rPh>
    <rPh sb="10" eb="12">
      <t>ショウキャク</t>
    </rPh>
    <rPh sb="12" eb="13">
      <t>リツ</t>
    </rPh>
    <rPh sb="15" eb="17">
      <t>ルイジ</t>
    </rPh>
    <rPh sb="17" eb="19">
      <t>ダンタイ</t>
    </rPh>
    <rPh sb="19" eb="22">
      <t>ヘイキンチ</t>
    </rPh>
    <rPh sb="23" eb="25">
      <t>シタマワ</t>
    </rPh>
    <rPh sb="33" eb="35">
      <t>シセツ</t>
    </rPh>
    <rPh sb="36" eb="39">
      <t>ロウキュウカ</t>
    </rPh>
    <rPh sb="40" eb="42">
      <t>ジョウキョウ</t>
    </rPh>
    <rPh sb="43" eb="44">
      <t>タ</t>
    </rPh>
    <rPh sb="45" eb="48">
      <t>ジギョウタイ</t>
    </rPh>
    <rPh sb="49" eb="51">
      <t>ドウヨウ</t>
    </rPh>
    <rPh sb="52" eb="54">
      <t>ジョウキョウ</t>
    </rPh>
    <rPh sb="58" eb="59">
      <t>カンガ</t>
    </rPh>
    <rPh sb="67" eb="69">
      <t>シセツ</t>
    </rPh>
    <rPh sb="70" eb="72">
      <t>ロウキュウ</t>
    </rPh>
    <rPh sb="72" eb="74">
      <t>ドア</t>
    </rPh>
    <rPh sb="76" eb="78">
      <t>チュウシ</t>
    </rPh>
    <rPh sb="80" eb="82">
      <t>ロウキュウ</t>
    </rPh>
    <rPh sb="82" eb="84">
      <t>シセツ</t>
    </rPh>
    <rPh sb="85" eb="87">
      <t>コウシン</t>
    </rPh>
    <rPh sb="88" eb="89">
      <t>ム</t>
    </rPh>
    <rPh sb="91" eb="93">
      <t>ザイゲン</t>
    </rPh>
    <rPh sb="94" eb="96">
      <t>カクホ</t>
    </rPh>
    <rPh sb="97" eb="99">
      <t>ケントウ</t>
    </rPh>
    <rPh sb="101" eb="103">
      <t>ヒツヨウ</t>
    </rPh>
    <rPh sb="111" eb="117">
      <t>カンロケイネンカリツ</t>
    </rPh>
    <rPh sb="119" eb="123">
      <t>ルイジダンタイ</t>
    </rPh>
    <rPh sb="123" eb="126">
      <t>ヘイキンチ</t>
    </rPh>
    <rPh sb="128" eb="129">
      <t>タカ</t>
    </rPh>
    <rPh sb="130" eb="131">
      <t>アタイ</t>
    </rPh>
    <rPh sb="145" eb="147">
      <t>ジンコウ</t>
    </rPh>
    <rPh sb="148" eb="150">
      <t>ゾウカ</t>
    </rPh>
    <rPh sb="151" eb="152">
      <t>トモナ</t>
    </rPh>
    <rPh sb="154" eb="157">
      <t>ミズジュヨウ</t>
    </rPh>
    <rPh sb="158" eb="160">
      <t>キュウゲキ</t>
    </rPh>
    <rPh sb="161" eb="163">
      <t>ゾウダイ</t>
    </rPh>
    <rPh sb="165" eb="167">
      <t>ジキ</t>
    </rPh>
    <rPh sb="168" eb="172">
      <t>カクチョウセイビ</t>
    </rPh>
    <rPh sb="175" eb="178">
      <t>スイドウカン</t>
    </rPh>
    <rPh sb="179" eb="183">
      <t>コウシンジキ</t>
    </rPh>
    <rPh sb="184" eb="185">
      <t>ムカ</t>
    </rPh>
    <rPh sb="207" eb="209">
      <t>コウシン</t>
    </rPh>
    <rPh sb="211" eb="213">
      <t>タダイ</t>
    </rPh>
    <rPh sb="214" eb="216">
      <t>ヒヨウ</t>
    </rPh>
    <rPh sb="217" eb="219">
      <t>ミコ</t>
    </rPh>
    <rPh sb="225" eb="226">
      <t>シュ</t>
    </rPh>
    <rPh sb="228" eb="230">
      <t>ザイゲン</t>
    </rPh>
    <rPh sb="233" eb="237">
      <t>キュウスイシュウエキ</t>
    </rPh>
    <rPh sb="238" eb="242">
      <t>ゲンショウケイコウ</t>
    </rPh>
    <rPh sb="245" eb="246">
      <t>ナカ</t>
    </rPh>
    <rPh sb="248" eb="252">
      <t>タイヨウネンスウ</t>
    </rPh>
    <rPh sb="253" eb="255">
      <t>ケイカ</t>
    </rPh>
    <rPh sb="257" eb="259">
      <t>カンロ</t>
    </rPh>
    <rPh sb="260" eb="261">
      <t>タイ</t>
    </rPh>
    <rPh sb="263" eb="265">
      <t>カンロ</t>
    </rPh>
    <rPh sb="266" eb="268">
      <t>コウシン</t>
    </rPh>
    <rPh sb="272" eb="273">
      <t>オ</t>
    </rPh>
    <rPh sb="280" eb="285">
      <t>カンロコウシンリツ</t>
    </rPh>
    <rPh sb="286" eb="290">
      <t>ルイジダンタイ</t>
    </rPh>
    <rPh sb="291" eb="294">
      <t>ヘイキンチ</t>
    </rPh>
    <rPh sb="295" eb="297">
      <t>シタマワ</t>
    </rPh>
    <rPh sb="306" eb="308">
      <t>コンゴ</t>
    </rPh>
    <rPh sb="321" eb="322">
      <t>モト</t>
    </rPh>
    <rPh sb="325" eb="327">
      <t>ザイゲン</t>
    </rPh>
    <rPh sb="328" eb="330">
      <t>カクホ</t>
    </rPh>
    <rPh sb="331" eb="336">
      <t>コウシンジギョウヒ</t>
    </rPh>
    <rPh sb="337" eb="340">
      <t>ヘイジュンカ</t>
    </rPh>
    <rPh sb="341" eb="342">
      <t>ハカ</t>
    </rPh>
    <rPh sb="344" eb="346">
      <t>カンロ</t>
    </rPh>
    <rPh sb="347" eb="349">
      <t>コウシン</t>
    </rPh>
    <rPh sb="350" eb="353">
      <t>ケイカクテキ</t>
    </rPh>
    <rPh sb="354" eb="355">
      <t>スス</t>
    </rPh>
    <phoneticPr fontId="4"/>
  </si>
  <si>
    <t>　経常収支比率は、民営水道の統合による減価償却費の増加により、類似団体平均を下回っておりますが、単年度収支の黒字を示す100％を上回っており、累積欠損金の発生も無く、本市の経営状況は健全な水準が保たれています。
　流動比率は、類似団体平均を下回っておりますが、全国平均とほぼ同水準にあり、必要な支払能力は確保されています。
　企業債残高対給水収益比率は、類似団体平均を上回っておりますが、75％を超える自己資本構成比率を維持しており、企業債に対する依存度は低いものと考えられます。
　料金回収率は、給水収益の減少により減少傾向にありますが、現状は100％を上回り、経営に必要な経費を水道料金収入で賄うとともに、給水原価も類似団体平均を下回る水準を維持しております。
　給水原価の上昇は、燃料調整費の上昇に伴う動力費（電気料金）の増加が主な要因ですが、有収水量が減少傾向にある中で、経常経費の縮減に努め、より効率的な事業運営について検討していく必要があります。
　施設利用率については、本市は観光を中心とした第３次産業が主要産業であるため、行楽シーズンの水需要の増大を考慮し、低い水準となっていますが、今後の給水人口の減少を踏まえ、適正な施設規模を検討する必要があります。
　有収率は、平成30年度から1.28%低下し73.33%となっているため、漏水調査や老朽管更新の計画的な実施に努め、有収率の向上を図っていきます。</t>
    <rPh sb="1" eb="3">
      <t>ケイジョウ</t>
    </rPh>
    <rPh sb="3" eb="5">
      <t>シュウシ</t>
    </rPh>
    <rPh sb="5" eb="7">
      <t>ヒリツ</t>
    </rPh>
    <rPh sb="9" eb="11">
      <t>ミンエイ</t>
    </rPh>
    <rPh sb="11" eb="13">
      <t>スイドウ</t>
    </rPh>
    <rPh sb="14" eb="16">
      <t>トウゴウ</t>
    </rPh>
    <rPh sb="19" eb="24">
      <t>ゲンカショウキャクヒ</t>
    </rPh>
    <rPh sb="25" eb="27">
      <t>ゾウカ</t>
    </rPh>
    <rPh sb="48" eb="51">
      <t>タンネンド</t>
    </rPh>
    <rPh sb="51" eb="53">
      <t>シュウシ</t>
    </rPh>
    <rPh sb="54" eb="56">
      <t>クロジ</t>
    </rPh>
    <rPh sb="57" eb="58">
      <t>シメ</t>
    </rPh>
    <rPh sb="64" eb="66">
      <t>ウワマワ</t>
    </rPh>
    <rPh sb="71" eb="73">
      <t>ルイセキ</t>
    </rPh>
    <rPh sb="73" eb="76">
      <t>ケッソンキン</t>
    </rPh>
    <rPh sb="77" eb="79">
      <t>ハッセイ</t>
    </rPh>
    <rPh sb="80" eb="81">
      <t>ナ</t>
    </rPh>
    <rPh sb="83" eb="85">
      <t>ホンシ</t>
    </rPh>
    <rPh sb="86" eb="88">
      <t>ケイエイ</t>
    </rPh>
    <rPh sb="88" eb="90">
      <t>ジョウキョウ</t>
    </rPh>
    <rPh sb="91" eb="93">
      <t>ケンゼン</t>
    </rPh>
    <rPh sb="94" eb="96">
      <t>スイジュン</t>
    </rPh>
    <rPh sb="97" eb="98">
      <t>タモ</t>
    </rPh>
    <rPh sb="137" eb="140">
      <t>ドウスイジュン</t>
    </rPh>
    <rPh sb="163" eb="165">
      <t>キギョウ</t>
    </rPh>
    <rPh sb="165" eb="166">
      <t>サイ</t>
    </rPh>
    <rPh sb="166" eb="168">
      <t>ザンダカ</t>
    </rPh>
    <rPh sb="168" eb="169">
      <t>タイ</t>
    </rPh>
    <rPh sb="169" eb="171">
      <t>キュウスイ</t>
    </rPh>
    <rPh sb="171" eb="173">
      <t>シュウエキ</t>
    </rPh>
    <rPh sb="173" eb="175">
      <t>ヒリツ</t>
    </rPh>
    <rPh sb="177" eb="179">
      <t>ルイジ</t>
    </rPh>
    <rPh sb="179" eb="181">
      <t>ダンタイ</t>
    </rPh>
    <rPh sb="181" eb="183">
      <t>ヘイキン</t>
    </rPh>
    <rPh sb="184" eb="186">
      <t>ウワマワ</t>
    </rPh>
    <rPh sb="198" eb="199">
      <t>コ</t>
    </rPh>
    <rPh sb="201" eb="203">
      <t>ジコ</t>
    </rPh>
    <rPh sb="203" eb="205">
      <t>シホン</t>
    </rPh>
    <rPh sb="205" eb="207">
      <t>コウセイ</t>
    </rPh>
    <rPh sb="207" eb="209">
      <t>ヒリツ</t>
    </rPh>
    <rPh sb="210" eb="212">
      <t>イジ</t>
    </rPh>
    <rPh sb="217" eb="219">
      <t>キギョウ</t>
    </rPh>
    <rPh sb="219" eb="220">
      <t>サイ</t>
    </rPh>
    <rPh sb="221" eb="222">
      <t>タイ</t>
    </rPh>
    <rPh sb="224" eb="227">
      <t>イゾンド</t>
    </rPh>
    <rPh sb="228" eb="229">
      <t>ヒク</t>
    </rPh>
    <rPh sb="233" eb="234">
      <t>カンガ</t>
    </rPh>
    <rPh sb="242" eb="244">
      <t>リョウキン</t>
    </rPh>
    <rPh sb="244" eb="246">
      <t>カイシュウ</t>
    </rPh>
    <rPh sb="246" eb="247">
      <t>リツ</t>
    </rPh>
    <rPh sb="249" eb="253">
      <t>キュウスイシュウエキ</t>
    </rPh>
    <rPh sb="254" eb="256">
      <t>ゲンショウ</t>
    </rPh>
    <rPh sb="259" eb="263">
      <t>ゲンショウケイコウ</t>
    </rPh>
    <rPh sb="270" eb="272">
      <t>ゲンジョウ</t>
    </rPh>
    <rPh sb="278" eb="280">
      <t>ウワマワ</t>
    </rPh>
    <rPh sb="282" eb="284">
      <t>ケイエイ</t>
    </rPh>
    <rPh sb="285" eb="287">
      <t>ヒツヨウ</t>
    </rPh>
    <rPh sb="288" eb="290">
      <t>ケイヒ</t>
    </rPh>
    <rPh sb="291" eb="293">
      <t>スイドウ</t>
    </rPh>
    <rPh sb="293" eb="295">
      <t>リョウキン</t>
    </rPh>
    <rPh sb="295" eb="297">
      <t>シュウニュウ</t>
    </rPh>
    <rPh sb="298" eb="299">
      <t>マカナ</t>
    </rPh>
    <rPh sb="305" eb="307">
      <t>キュウスイ</t>
    </rPh>
    <rPh sb="307" eb="309">
      <t>ゲンカ</t>
    </rPh>
    <rPh sb="310" eb="312">
      <t>ルイジ</t>
    </rPh>
    <rPh sb="312" eb="314">
      <t>ダンタイ</t>
    </rPh>
    <rPh sb="314" eb="316">
      <t>ヘイキン</t>
    </rPh>
    <rPh sb="317" eb="319">
      <t>シタマワ</t>
    </rPh>
    <rPh sb="320" eb="322">
      <t>スイジュン</t>
    </rPh>
    <rPh sb="323" eb="325">
      <t>イジ</t>
    </rPh>
    <rPh sb="334" eb="336">
      <t>キュウスイ</t>
    </rPh>
    <rPh sb="336" eb="338">
      <t>ゲンカ</t>
    </rPh>
    <rPh sb="339" eb="341">
      <t>ジョウショウ</t>
    </rPh>
    <rPh sb="343" eb="345">
      <t>ネンリョウ</t>
    </rPh>
    <rPh sb="345" eb="347">
      <t>チョウセイ</t>
    </rPh>
    <rPh sb="347" eb="348">
      <t>ヒ</t>
    </rPh>
    <rPh sb="349" eb="351">
      <t>ジョウショウ</t>
    </rPh>
    <rPh sb="352" eb="353">
      <t>トモナ</t>
    </rPh>
    <rPh sb="354" eb="356">
      <t>ドウリョク</t>
    </rPh>
    <rPh sb="356" eb="357">
      <t>ヒ</t>
    </rPh>
    <rPh sb="358" eb="360">
      <t>デンキ</t>
    </rPh>
    <rPh sb="360" eb="362">
      <t>リョウキン</t>
    </rPh>
    <rPh sb="364" eb="366">
      <t>ゾウカ</t>
    </rPh>
    <rPh sb="367" eb="368">
      <t>オモ</t>
    </rPh>
    <rPh sb="369" eb="371">
      <t>ヨウイン</t>
    </rPh>
    <rPh sb="375" eb="377">
      <t>ユウシュウ</t>
    </rPh>
    <rPh sb="377" eb="379">
      <t>スイリョウ</t>
    </rPh>
    <rPh sb="380" eb="382">
      <t>ゲンショウ</t>
    </rPh>
    <rPh sb="382" eb="384">
      <t>ケイコウ</t>
    </rPh>
    <rPh sb="387" eb="388">
      <t>ナカ</t>
    </rPh>
    <rPh sb="390" eb="392">
      <t>ケイジョウ</t>
    </rPh>
    <rPh sb="392" eb="394">
      <t>ケイヒ</t>
    </rPh>
    <rPh sb="395" eb="397">
      <t>シュクゲン</t>
    </rPh>
    <rPh sb="398" eb="399">
      <t>ツト</t>
    </rPh>
    <rPh sb="403" eb="406">
      <t>コウリツテキ</t>
    </rPh>
    <rPh sb="407" eb="409">
      <t>ジギョウ</t>
    </rPh>
    <rPh sb="409" eb="411">
      <t>ウンエイ</t>
    </rPh>
    <rPh sb="415" eb="417">
      <t>ケントウ</t>
    </rPh>
    <rPh sb="421" eb="423">
      <t>ヒツヨウ</t>
    </rPh>
    <rPh sb="487" eb="488">
      <t>ヒク</t>
    </rPh>
    <rPh sb="489" eb="491">
      <t>スイジュン</t>
    </rPh>
    <rPh sb="500" eb="502">
      <t>コンゴ</t>
    </rPh>
    <rPh sb="503" eb="507">
      <t>キュウスイジンコウ</t>
    </rPh>
    <rPh sb="508" eb="510">
      <t>ゲンショウ</t>
    </rPh>
    <rPh sb="511" eb="512">
      <t>フ</t>
    </rPh>
    <rPh sb="537" eb="539">
      <t>ユウシュウ</t>
    </rPh>
    <rPh sb="539" eb="540">
      <t>リツ</t>
    </rPh>
    <rPh sb="542" eb="544">
      <t>ヘイセイ</t>
    </rPh>
    <rPh sb="546" eb="548">
      <t>ネンド</t>
    </rPh>
    <rPh sb="555" eb="557">
      <t>テイカ</t>
    </rPh>
    <rPh sb="573" eb="575">
      <t>ロウスイ</t>
    </rPh>
    <rPh sb="575" eb="577">
      <t>チョウサ</t>
    </rPh>
    <rPh sb="578" eb="580">
      <t>ロウキュウ</t>
    </rPh>
    <rPh sb="580" eb="581">
      <t>カン</t>
    </rPh>
    <rPh sb="581" eb="583">
      <t>コウシン</t>
    </rPh>
    <rPh sb="584" eb="587">
      <t>ケイカクテキ</t>
    </rPh>
    <rPh sb="588" eb="590">
      <t>ジッシ</t>
    </rPh>
    <rPh sb="591" eb="592">
      <t>ツト</t>
    </rPh>
    <rPh sb="594" eb="596">
      <t>ユウシュウ</t>
    </rPh>
    <rPh sb="596" eb="597">
      <t>リツ</t>
    </rPh>
    <rPh sb="598" eb="600">
      <t>コウジョウ</t>
    </rPh>
    <rPh sb="601" eb="60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</si>
</sst>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0.99</c:v>
                </c:pt>
                <c:pt idx="2">
                  <c:v>0.47</c:v>
                </c:pt>
                <c:pt idx="3">
                  <c:v>0.42</c:v>
                </c:pt>
                <c:pt idx="4">
                  <c:v>0.55000000000000004</c:v>
                </c:pt>
              </c:numCache>
            </c:numRef>
          </c:val>
          <c:extLst>
            <c:ext xmlns:c16="http://schemas.microsoft.com/office/drawing/2014/chart" uri="{C3380CC4-5D6E-409C-BE32-E72D297353CC}">
              <c16:uniqueId val="{00000000-9BBC-4729-8143-6285C00B5B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BBC-4729-8143-6285C00B5B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45.26</c:v>
                </c:pt>
                <c:pt idx="1">
                  <c:v>42.52</c:v>
                </c:pt>
                <c:pt idx="2">
                  <c:v>42.18</c:v>
                </c:pt>
                <c:pt idx="3">
                  <c:v>41.52</c:v>
                </c:pt>
                <c:pt idx="4">
                  <c:v>41.25</c:v>
                </c:pt>
              </c:numCache>
            </c:numRef>
          </c:val>
          <c:extLst>
            <c:ext xmlns:c16="http://schemas.microsoft.com/office/drawing/2014/chart" uri="{C3380CC4-5D6E-409C-BE32-E72D297353CC}">
              <c16:uniqueId val="{00000000-5D08-4AE4-94BF-319F8B05A5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D08-4AE4-94BF-319F8B05A5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c:v>
                </c:pt>
                <c:pt idx="1">
                  <c:v>74.7</c:v>
                </c:pt>
                <c:pt idx="2">
                  <c:v>75.13</c:v>
                </c:pt>
                <c:pt idx="3">
                  <c:v>74.61</c:v>
                </c:pt>
                <c:pt idx="4">
                  <c:v>73.33</c:v>
                </c:pt>
              </c:numCache>
            </c:numRef>
          </c:val>
          <c:extLst>
            <c:ext xmlns:c16="http://schemas.microsoft.com/office/drawing/2014/chart" uri="{C3380CC4-5D6E-409C-BE32-E72D297353CC}">
              <c16:uniqueId val="{00000000-6951-49D1-9D9B-ED51279707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6951-49D1-9D9B-ED51279707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114.81</c:v>
                </c:pt>
                <c:pt idx="1">
                  <c:v>123.48</c:v>
                </c:pt>
                <c:pt idx="2">
                  <c:v>114.1</c:v>
                </c:pt>
                <c:pt idx="3">
                  <c:v>115.38</c:v>
                </c:pt>
                <c:pt idx="4">
                  <c:v>104.69</c:v>
                </c:pt>
              </c:numCache>
            </c:numRef>
          </c:val>
          <c:extLst>
            <c:ext xmlns:c16="http://schemas.microsoft.com/office/drawing/2014/chart" uri="{C3380CC4-5D6E-409C-BE32-E72D297353CC}">
              <c16:uniqueId val="{00000000-0D81-4AE7-9A29-B26EB880E2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D81-4AE7-9A29-B26EB880E2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43.94</c:v>
                </c:pt>
                <c:pt idx="1">
                  <c:v>39.24</c:v>
                </c:pt>
                <c:pt idx="2">
                  <c:v>40.76</c:v>
                </c:pt>
                <c:pt idx="3">
                  <c:v>41.68</c:v>
                </c:pt>
                <c:pt idx="4">
                  <c:v>43.31</c:v>
                </c:pt>
              </c:numCache>
            </c:numRef>
          </c:val>
          <c:extLst>
            <c:ext xmlns:c16="http://schemas.microsoft.com/office/drawing/2014/chart" uri="{C3380CC4-5D6E-409C-BE32-E72D297353CC}">
              <c16:uniqueId val="{00000000-89FA-4C61-8C3E-2F0E5E946BF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9FA-4C61-8C3E-2F0E5E946BF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29.42</c:v>
                </c:pt>
                <c:pt idx="1">
                  <c:v>32.92</c:v>
                </c:pt>
                <c:pt idx="2">
                  <c:v>35.96</c:v>
                </c:pt>
                <c:pt idx="3">
                  <c:v>37.840000000000003</c:v>
                </c:pt>
                <c:pt idx="4">
                  <c:v>38.01</c:v>
                </c:pt>
              </c:numCache>
            </c:numRef>
          </c:val>
          <c:extLst>
            <c:ext xmlns:c16="http://schemas.microsoft.com/office/drawing/2014/chart" uri="{C3380CC4-5D6E-409C-BE32-E72D297353CC}">
              <c16:uniqueId val="{00000000-C50A-4AC1-B916-8DFE4B1BCD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50A-4AC1-B916-8DFE4B1BCD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5-4519-8CA1-38E43BC605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2935-4519-8CA1-38E43BC605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255.6</c:v>
                </c:pt>
                <c:pt idx="1">
                  <c:v>344.4</c:v>
                </c:pt>
                <c:pt idx="2">
                  <c:v>255.81</c:v>
                </c:pt>
                <c:pt idx="3">
                  <c:v>319.37</c:v>
                </c:pt>
                <c:pt idx="4">
                  <c:v>258.67</c:v>
                </c:pt>
              </c:numCache>
            </c:numRef>
          </c:val>
          <c:extLst>
            <c:ext xmlns:c16="http://schemas.microsoft.com/office/drawing/2014/chart" uri="{C3380CC4-5D6E-409C-BE32-E72D297353CC}">
              <c16:uniqueId val="{00000000-1694-4F27-B5AA-0698562462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694-4F27-B5AA-0698562462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374.13</c:v>
                </c:pt>
                <c:pt idx="1">
                  <c:v>377.91</c:v>
                </c:pt>
                <c:pt idx="2">
                  <c:v>378.12</c:v>
                </c:pt>
                <c:pt idx="3">
                  <c:v>384.69</c:v>
                </c:pt>
                <c:pt idx="4">
                  <c:v>390.14</c:v>
                </c:pt>
              </c:numCache>
            </c:numRef>
          </c:val>
          <c:extLst>
            <c:ext xmlns:c16="http://schemas.microsoft.com/office/drawing/2014/chart" uri="{C3380CC4-5D6E-409C-BE32-E72D297353CC}">
              <c16:uniqueId val="{00000000-8823-45E9-B8C3-9FB298E728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823-45E9-B8C3-9FB298E728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114.99</c:v>
                </c:pt>
                <c:pt idx="1">
                  <c:v>119.9</c:v>
                </c:pt>
                <c:pt idx="2">
                  <c:v>113.42</c:v>
                </c:pt>
                <c:pt idx="3">
                  <c:v>109.5</c:v>
                </c:pt>
                <c:pt idx="4">
                  <c:v>103.42</c:v>
                </c:pt>
              </c:numCache>
            </c:numRef>
          </c:val>
          <c:extLst>
            <c:ext xmlns:c16="http://schemas.microsoft.com/office/drawing/2014/chart" uri="{C3380CC4-5D6E-409C-BE32-E72D297353CC}">
              <c16:uniqueId val="{00000000-85FE-4918-A8A8-8B6F0D7CBD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85FE-4918-A8A8-8B6F0D7CBD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134.88</c:v>
                </c:pt>
                <c:pt idx="1">
                  <c:v>129.54</c:v>
                </c:pt>
                <c:pt idx="2">
                  <c:v>137.41</c:v>
                </c:pt>
                <c:pt idx="3">
                  <c:v>142.31</c:v>
                </c:pt>
                <c:pt idx="4">
                  <c:v>151.24</c:v>
                </c:pt>
              </c:numCache>
            </c:numRef>
          </c:val>
          <c:extLst>
            <c:ext xmlns:c16="http://schemas.microsoft.com/office/drawing/2014/chart" uri="{C3380CC4-5D6E-409C-BE32-E72D297353CC}">
              <c16:uniqueId val="{00000000-C1FC-447C-966C-AE1E53AED23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C1FC-447C-966C-AE1E53AED23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伊東市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68487</v>
      </c>
      <c r="AM8" s="61"/>
      <c r="AN8" s="61"/>
      <c r="AO8" s="61"/>
      <c r="AP8" s="61"/>
      <c r="AQ8" s="61"/>
      <c r="AR8" s="61"/>
      <c r="AS8" s="61"/>
      <c r="AT8" s="52">
        <f>データ!$S$6</f>
        <v>124.1</v>
      </c>
      <c r="AU8" s="53"/>
      <c r="AV8" s="53"/>
      <c r="AW8" s="53"/>
      <c r="AX8" s="53"/>
      <c r="AY8" s="53"/>
      <c r="AZ8" s="53"/>
      <c r="BA8" s="53"/>
      <c r="BB8" s="54">
        <f>データ!$T$6</f>
        <v>551.87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77.17</v>
      </c>
      <c r="J10" s="53"/>
      <c r="K10" s="53"/>
      <c r="L10" s="53"/>
      <c r="M10" s="53"/>
      <c r="N10" s="53"/>
      <c r="O10" s="64"/>
      <c r="P10" s="54">
        <f>データ!$P$6</f>
        <v>86.04</v>
      </c>
      <c r="Q10" s="54"/>
      <c r="R10" s="54"/>
      <c r="S10" s="54"/>
      <c r="T10" s="54"/>
      <c r="U10" s="54"/>
      <c r="V10" s="54"/>
      <c r="W10" s="61">
        <f>データ!$Q$6</f>
        <v>2500</v>
      </c>
      <c r="X10" s="61"/>
      <c r="Y10" s="61"/>
      <c r="Z10" s="61"/>
      <c r="AA10" s="61"/>
      <c r="AB10" s="61"/>
      <c r="AC10" s="61"/>
      <c r="AD10" s="2"/>
      <c r="AE10" s="2"/>
      <c r="AF10" s="2"/>
      <c r="AG10" s="2"/>
      <c r="AH10" s="4"/>
      <c r="AI10" s="4"/>
      <c r="AJ10" s="4"/>
      <c r="AK10" s="4"/>
      <c r="AL10" s="61">
        <f>データ!$U$6</f>
        <v>58637</v>
      </c>
      <c r="AM10" s="61"/>
      <c r="AN10" s="61"/>
      <c r="AO10" s="61"/>
      <c r="AP10" s="61"/>
      <c r="AQ10" s="61"/>
      <c r="AR10" s="61"/>
      <c r="AS10" s="61"/>
      <c r="AT10" s="52">
        <f>データ!$V$6</f>
        <v>45.45</v>
      </c>
      <c r="AU10" s="53"/>
      <c r="AV10" s="53"/>
      <c r="AW10" s="53"/>
      <c r="AX10" s="53"/>
      <c r="AY10" s="53"/>
      <c r="AZ10" s="53"/>
      <c r="BA10" s="53"/>
      <c r="BB10" s="54">
        <f>データ!$W$6</f>
        <v>1290.1400000000001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wM8W/gNDVzvRPcUVyeekHL6Dvh4jeGiHWwuO4KqfdyIMXSSM1kozM34ROD+bxuE8eYhIpck/bM4puMM5Ngc0A==" saltValue="r9YAu7UDoregpt7Txyx7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222089</v>
      </c>
      <c r="D6" s="34">
        <f t="shared" si="3"/>
        <v>46</v>
      </c>
      <c r="E6" s="34">
        <f t="shared" si="3"/>
        <v>1</v>
      </c>
      <c r="F6" s="34">
        <f t="shared" si="3"/>
        <v>0</v>
      </c>
      <c r="G6" s="34">
        <f t="shared" si="3"/>
        <v>1</v>
      </c>
      <c r="H6" s="34" t="str">
        <f t="shared" si="3"/>
        <v>静岡県　伊東市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77.17</v>
      </c>
      <c r="P6" s="35">
        <f t="shared" si="3"/>
        <v>86.04</v>
      </c>
      <c r="Q6" s="35">
        <f t="shared" si="3"/>
        <v>2500</v>
      </c>
      <c r="R6" s="35">
        <f t="shared" si="3"/>
        <v>68487</v>
      </c>
      <c r="S6" s="35">
        <f t="shared" si="3"/>
        <v>124.1</v>
      </c>
      <c r="T6" s="35">
        <f t="shared" si="3"/>
        <v>551.87</v>
      </c>
      <c r="U6" s="35">
        <f t="shared" si="3"/>
        <v>58637</v>
      </c>
      <c r="V6" s="35">
        <f t="shared" si="3"/>
        <v>45.45</v>
      </c>
      <c r="W6" s="35">
        <f t="shared" si="3"/>
        <v>1290.1400000000001</v>
      </c>
      <c r="X6" s="36">
        <f>IF(X7="",NA(),X7)</f>
        <v>114.81</v>
      </c>
      <c r="Y6" s="36">
        <f t="shared" ref="Y6:AG6" si="4">IF(Y7="",NA(),Y7)</f>
        <v>123.48</v>
      </c>
      <c r="Z6" s="36">
        <f t="shared" si="4"/>
        <v>114.1</v>
      </c>
      <c r="AA6" s="36">
        <f t="shared" si="4"/>
        <v>115.38</v>
      </c>
      <c r="AB6" s="36">
        <f t="shared" si="4"/>
        <v>104.69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255.6</v>
      </c>
      <c r="AU6" s="36">
        <f t="shared" ref="AU6:BC6" si="6">IF(AU7="",NA(),AU7)</f>
        <v>344.4</v>
      </c>
      <c r="AV6" s="36">
        <f t="shared" si="6"/>
        <v>255.81</v>
      </c>
      <c r="AW6" s="36">
        <f t="shared" si="6"/>
        <v>319.37</v>
      </c>
      <c r="AX6" s="36">
        <f t="shared" si="6"/>
        <v>258.67</v>
      </c>
      <c r="AY6" s="36">
        <f t="shared" si="6"/>
        <v>346.59</v>
      </c>
      <c r="AZ6" s="36">
        <f t="shared" si="6"/>
        <v>357.82</v>
      </c>
      <c r="BA6" s="36">
        <f t="shared" si="6"/>
        <v>355.5</v>
      </c>
      <c r="BB6" s="36">
        <f t="shared" si="6"/>
        <v>349.83</v>
      </c>
      <c r="BC6" s="36">
        <f t="shared" si="6"/>
        <v>360.86</v>
      </c>
      <c r="BD6" s="35" t="str">
        <f>IF(BD7="","",IF(BD7="-","【-】","【"&amp;SUBSTITUTE(TEXT(BD7,"#,##0.00"),"-","△")&amp;"】"))</f>
        <v>【264.97】</v>
      </c>
      <c r="BE6" s="36">
        <f>IF(BE7="",NA(),BE7)</f>
        <v>374.13</v>
      </c>
      <c r="BF6" s="36">
        <f t="shared" ref="BF6:BN6" si="7">IF(BF7="",NA(),BF7)</f>
        <v>377.91</v>
      </c>
      <c r="BG6" s="36">
        <f t="shared" si="7"/>
        <v>378.12</v>
      </c>
      <c r="BH6" s="36">
        <f t="shared" si="7"/>
        <v>384.69</v>
      </c>
      <c r="BI6" s="36">
        <f t="shared" si="7"/>
        <v>390.14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114.99</v>
      </c>
      <c r="BQ6" s="36">
        <f t="shared" ref="BQ6:BY6" si="8">IF(BQ7="",NA(),BQ7)</f>
        <v>119.9</v>
      </c>
      <c r="BR6" s="36">
        <f t="shared" si="8"/>
        <v>113.42</v>
      </c>
      <c r="BS6" s="36">
        <f t="shared" si="8"/>
        <v>109.5</v>
      </c>
      <c r="BT6" s="36">
        <f t="shared" si="8"/>
        <v>103.42</v>
      </c>
      <c r="BU6" s="36">
        <f t="shared" si="8"/>
        <v>105.71</v>
      </c>
      <c r="BV6" s="36">
        <f t="shared" si="8"/>
        <v>106.01</v>
      </c>
      <c r="BW6" s="36">
        <f t="shared" si="8"/>
        <v>104.57</v>
      </c>
      <c r="BX6" s="36">
        <f t="shared" si="8"/>
        <v>103.54</v>
      </c>
      <c r="BY6" s="36">
        <f t="shared" si="8"/>
        <v>103.32</v>
      </c>
      <c r="BZ6" s="35" t="str">
        <f>IF(BZ7="","",IF(BZ7="-","【-】","【"&amp;SUBSTITUTE(TEXT(BZ7,"#,##0.00"),"-","△")&amp;"】"))</f>
        <v>【103.24】</v>
      </c>
      <c r="CA6" s="36">
        <f>IF(CA7="",NA(),CA7)</f>
        <v>134.88</v>
      </c>
      <c r="CB6" s="36">
        <f t="shared" ref="CB6:CJ6" si="9">IF(CB7="",NA(),CB7)</f>
        <v>129.54</v>
      </c>
      <c r="CC6" s="36">
        <f t="shared" si="9"/>
        <v>137.41</v>
      </c>
      <c r="CD6" s="36">
        <f t="shared" si="9"/>
        <v>142.31</v>
      </c>
      <c r="CE6" s="36">
        <f t="shared" si="9"/>
        <v>151.24</v>
      </c>
      <c r="CF6" s="36">
        <f t="shared" si="9"/>
        <v>162.15</v>
      </c>
      <c r="CG6" s="36">
        <f t="shared" si="9"/>
        <v>162.24</v>
      </c>
      <c r="CH6" s="36">
        <f t="shared" si="9"/>
        <v>165.47</v>
      </c>
      <c r="CI6" s="36">
        <f t="shared" si="9"/>
        <v>167.46</v>
      </c>
      <c r="CJ6" s="36">
        <f t="shared" si="9"/>
        <v>168.56</v>
      </c>
      <c r="CK6" s="35" t="str">
        <f>IF(CK7="","",IF(CK7="-","【-】","【"&amp;SUBSTITUTE(TEXT(CK7,"#,##0.00"),"-","△")&amp;"】"))</f>
        <v>【168.38】</v>
      </c>
      <c r="CL6" s="36">
        <f>IF(CL7="",NA(),CL7)</f>
        <v>45.26</v>
      </c>
      <c r="CM6" s="36">
        <f t="shared" ref="CM6:CU6" si="10">IF(CM7="",NA(),CM7)</f>
        <v>42.52</v>
      </c>
      <c r="CN6" s="36">
        <f t="shared" si="10"/>
        <v>42.18</v>
      </c>
      <c r="CO6" s="36">
        <f t="shared" si="10"/>
        <v>41.52</v>
      </c>
      <c r="CP6" s="36">
        <f t="shared" si="10"/>
        <v>41.25</v>
      </c>
      <c r="CQ6" s="36">
        <f t="shared" si="10"/>
        <v>59.34</v>
      </c>
      <c r="CR6" s="36">
        <f t="shared" si="10"/>
        <v>59.11</v>
      </c>
      <c r="CS6" s="36">
        <f t="shared" si="10"/>
        <v>59.74</v>
      </c>
      <c r="CT6" s="36">
        <f t="shared" si="10"/>
        <v>59.46</v>
      </c>
      <c r="CU6" s="36">
        <f t="shared" si="10"/>
        <v>59.51</v>
      </c>
      <c r="CV6" s="35" t="str">
        <f>IF(CV7="","",IF(CV7="-","【-】","【"&amp;SUBSTITUTE(TEXT(CV7,"#,##0.00"),"-","△")&amp;"】"))</f>
        <v>【60.00】</v>
      </c>
      <c r="CW6" s="36">
        <f>IF(CW7="",NA(),CW7)</f>
        <v>71</v>
      </c>
      <c r="CX6" s="36">
        <f t="shared" ref="CX6:DF6" si="11">IF(CX7="",NA(),CX7)</f>
        <v>74.7</v>
      </c>
      <c r="CY6" s="36">
        <f t="shared" si="11"/>
        <v>75.13</v>
      </c>
      <c r="CZ6" s="36">
        <f t="shared" si="11"/>
        <v>74.61</v>
      </c>
      <c r="DA6" s="36">
        <f t="shared" si="11"/>
        <v>73.33</v>
      </c>
      <c r="DB6" s="36">
        <f t="shared" si="11"/>
        <v>87.74</v>
      </c>
      <c r="DC6" s="36">
        <f t="shared" si="11"/>
        <v>87.91</v>
      </c>
      <c r="DD6" s="36">
        <f t="shared" si="11"/>
        <v>87.28</v>
      </c>
      <c r="DE6" s="36">
        <f t="shared" si="11"/>
        <v>87.41</v>
      </c>
      <c r="DF6" s="36">
        <f t="shared" si="11"/>
        <v>87.08</v>
      </c>
      <c r="DG6" s="35" t="str">
        <f>IF(DG7="","",IF(DG7="-","【-】","【"&amp;SUBSTITUTE(TEXT(DG7,"#,##0.00"),"-","△")&amp;"】"))</f>
        <v>【89.80】</v>
      </c>
      <c r="DH6" s="36">
        <f>IF(DH7="",NA(),DH7)</f>
        <v>43.94</v>
      </c>
      <c r="DI6" s="36">
        <f t="shared" ref="DI6:DQ6" si="12">IF(DI7="",NA(),DI7)</f>
        <v>39.24</v>
      </c>
      <c r="DJ6" s="36">
        <f t="shared" si="12"/>
        <v>40.76</v>
      </c>
      <c r="DK6" s="36">
        <f t="shared" si="12"/>
        <v>41.68</v>
      </c>
      <c r="DL6" s="36">
        <f t="shared" si="12"/>
        <v>43.31</v>
      </c>
      <c r="DM6" s="36">
        <f t="shared" si="12"/>
        <v>46.27</v>
      </c>
      <c r="DN6" s="36">
        <f t="shared" si="12"/>
        <v>46.88</v>
      </c>
      <c r="DO6" s="36">
        <f t="shared" si="12"/>
        <v>46.94</v>
      </c>
      <c r="DP6" s="36">
        <f t="shared" si="12"/>
        <v>47.62</v>
      </c>
      <c r="DQ6" s="36">
        <f t="shared" si="12"/>
        <v>48.55</v>
      </c>
      <c r="DR6" s="35" t="str">
        <f>IF(DR7="","",IF(DR7="-","【-】","【"&amp;SUBSTITUTE(TEXT(DR7,"#,##0.00"),"-","△")&amp;"】"))</f>
        <v>【49.59】</v>
      </c>
      <c r="DS6" s="36">
        <f>IF(DS7="",NA(),DS7)</f>
        <v>29.42</v>
      </c>
      <c r="DT6" s="36">
        <f t="shared" ref="DT6:EB6" si="13">IF(DT7="",NA(),DT7)</f>
        <v>32.92</v>
      </c>
      <c r="DU6" s="36">
        <f t="shared" si="13"/>
        <v>35.96</v>
      </c>
      <c r="DV6" s="36">
        <f t="shared" si="13"/>
        <v>37.840000000000003</v>
      </c>
      <c r="DW6" s="36">
        <f t="shared" si="13"/>
        <v>38.01</v>
      </c>
      <c r="DX6" s="36">
        <f t="shared" si="13"/>
        <v>10.93</v>
      </c>
      <c r="DY6" s="36">
        <f t="shared" si="13"/>
        <v>13.39</v>
      </c>
      <c r="DZ6" s="36">
        <f t="shared" si="13"/>
        <v>14.48</v>
      </c>
      <c r="EA6" s="36">
        <f t="shared" si="13"/>
        <v>16.27</v>
      </c>
      <c r="EB6" s="36">
        <f t="shared" si="13"/>
        <v>17.11</v>
      </c>
      <c r="EC6" s="35" t="str">
        <f>IF(EC7="","",IF(EC7="-","【-】","【"&amp;SUBSTITUTE(TEXT(EC7,"#,##0.00"),"-","△")&amp;"】"))</f>
        <v>【19.44】</v>
      </c>
      <c r="ED6" s="36">
        <f>IF(ED7="",NA(),ED7)</f>
        <v>0.79</v>
      </c>
      <c r="EE6" s="36">
        <f t="shared" ref="EE6:EM6" si="14">IF(EE7="",NA(),EE7)</f>
        <v>0.99</v>
      </c>
      <c r="EF6" s="36">
        <f t="shared" si="14"/>
        <v>0.47</v>
      </c>
      <c r="EG6" s="36">
        <f t="shared" si="14"/>
        <v>0.42</v>
      </c>
      <c r="EH6" s="36">
        <f t="shared" si="14"/>
        <v>0.55000000000000004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222089</v>
      </c>
      <c r="D7" s="38">
        <v>46</v>
      </c>
      <c r="E7" s="38">
        <v>1</v>
      </c>
      <c r="F7" s="38">
        <v>0</v>
      </c>
      <c r="G7" s="38">
        <v>1</v>
      </c>
      <c r="H7" s="38" t="s">
        <v>93</v>
      </c>
      <c r="I7" s="38" t="s">
        <v>94</v>
      </c>
      <c r="J7" s="38" t="s">
        <v>95</v>
      </c>
      <c r="K7" s="38" t="s">
        <v>96</v>
      </c>
      <c r="L7" s="38" t="s">
        <v>97</v>
      </c>
      <c r="M7" s="38" t="s">
        <v>98</v>
      </c>
      <c r="N7" s="39" t="s">
        <v>99</v>
      </c>
      <c r="O7" s="39">
        <v>77.17</v>
      </c>
      <c r="P7" s="39">
        <v>86.04</v>
      </c>
      <c r="Q7" s="39">
        <v>2500</v>
      </c>
      <c r="R7" s="39">
        <v>68487</v>
      </c>
      <c r="S7" s="39">
        <v>124.1</v>
      </c>
      <c r="T7" s="39">
        <v>551.87</v>
      </c>
      <c r="U7" s="39">
        <v>58637</v>
      </c>
      <c r="V7" s="39">
        <v>45.45</v>
      </c>
      <c r="W7" s="39">
        <v>1290.1400000000001</v>
      </c>
      <c r="X7" s="39">
        <v>114.81</v>
      </c>
      <c r="Y7" s="39">
        <v>123.48</v>
      </c>
      <c r="Z7" s="39">
        <v>114.1</v>
      </c>
      <c r="AA7" s="39">
        <v>115.38</v>
      </c>
      <c r="AB7" s="39">
        <v>104.69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255.6</v>
      </c>
      <c r="AU7" s="39">
        <v>344.4</v>
      </c>
      <c r="AV7" s="39">
        <v>255.81</v>
      </c>
      <c r="AW7" s="39">
        <v>319.37</v>
      </c>
      <c r="AX7" s="39">
        <v>258.67</v>
      </c>
      <c r="AY7" s="39">
        <v>346.59</v>
      </c>
      <c r="AZ7" s="39">
        <v>357.82</v>
      </c>
      <c r="BA7" s="39">
        <v>355.5</v>
      </c>
      <c r="BB7" s="39">
        <v>349.83</v>
      </c>
      <c r="BC7" s="39">
        <v>360.86</v>
      </c>
      <c r="BD7" s="39">
        <v>264.97000000000003</v>
      </c>
      <c r="BE7" s="39">
        <v>374.13</v>
      </c>
      <c r="BF7" s="39">
        <v>377.91</v>
      </c>
      <c r="BG7" s="39">
        <v>378.12</v>
      </c>
      <c r="BH7" s="39">
        <v>384.69</v>
      </c>
      <c r="BI7" s="39">
        <v>390.14</v>
      </c>
      <c r="BJ7" s="39">
        <v>312.02999999999997</v>
      </c>
      <c r="BK7" s="39">
        <v>307.45999999999998</v>
      </c>
      <c r="BL7" s="39">
        <v>312.58</v>
      </c>
      <c r="BM7" s="39">
        <v>314.87</v>
      </c>
      <c r="BN7" s="39">
        <v>309.27999999999997</v>
      </c>
      <c r="BO7" s="39">
        <v>266.61</v>
      </c>
      <c r="BP7" s="39">
        <v>114.99</v>
      </c>
      <c r="BQ7" s="39">
        <v>119.9</v>
      </c>
      <c r="BR7" s="39">
        <v>113.42</v>
      </c>
      <c r="BS7" s="39">
        <v>109.5</v>
      </c>
      <c r="BT7" s="39">
        <v>103.42</v>
      </c>
      <c r="BU7" s="39">
        <v>105.71</v>
      </c>
      <c r="BV7" s="39">
        <v>106.01</v>
      </c>
      <c r="BW7" s="39">
        <v>104.57</v>
      </c>
      <c r="BX7" s="39">
        <v>103.54</v>
      </c>
      <c r="BY7" s="39">
        <v>103.32</v>
      </c>
      <c r="BZ7" s="39">
        <v>103.24</v>
      </c>
      <c r="CA7" s="39">
        <v>134.88</v>
      </c>
      <c r="CB7" s="39">
        <v>129.54</v>
      </c>
      <c r="CC7" s="39">
        <v>137.41</v>
      </c>
      <c r="CD7" s="39">
        <v>142.31</v>
      </c>
      <c r="CE7" s="39">
        <v>151.24</v>
      </c>
      <c r="CF7" s="39">
        <v>162.15</v>
      </c>
      <c r="CG7" s="39">
        <v>162.24</v>
      </c>
      <c r="CH7" s="39">
        <v>165.47</v>
      </c>
      <c r="CI7" s="39">
        <v>167.46</v>
      </c>
      <c r="CJ7" s="39">
        <v>168.56</v>
      </c>
      <c r="CK7" s="39">
        <v>168.38</v>
      </c>
      <c r="CL7" s="39">
        <v>45.26</v>
      </c>
      <c r="CM7" s="39">
        <v>42.52</v>
      </c>
      <c r="CN7" s="39">
        <v>42.18</v>
      </c>
      <c r="CO7" s="39">
        <v>41.52</v>
      </c>
      <c r="CP7" s="39">
        <v>41.25</v>
      </c>
      <c r="CQ7" s="39">
        <v>59.34</v>
      </c>
      <c r="CR7" s="39">
        <v>59.11</v>
      </c>
      <c r="CS7" s="39">
        <v>59.74</v>
      </c>
      <c r="CT7" s="39">
        <v>59.46</v>
      </c>
      <c r="CU7" s="39">
        <v>59.51</v>
      </c>
      <c r="CV7" s="39">
        <v>60</v>
      </c>
      <c r="CW7" s="39">
        <v>71</v>
      </c>
      <c r="CX7" s="39">
        <v>74.7</v>
      </c>
      <c r="CY7" s="39">
        <v>75.13</v>
      </c>
      <c r="CZ7" s="39">
        <v>74.61</v>
      </c>
      <c r="DA7" s="39">
        <v>73.33</v>
      </c>
      <c r="DB7" s="39">
        <v>87.74</v>
      </c>
      <c r="DC7" s="39">
        <v>87.91</v>
      </c>
      <c r="DD7" s="39">
        <v>87.28</v>
      </c>
      <c r="DE7" s="39">
        <v>87.41</v>
      </c>
      <c r="DF7" s="39">
        <v>87.08</v>
      </c>
      <c r="DG7" s="39">
        <v>89.8</v>
      </c>
      <c r="DH7" s="39">
        <v>43.94</v>
      </c>
      <c r="DI7" s="39">
        <v>39.24</v>
      </c>
      <c r="DJ7" s="39">
        <v>40.76</v>
      </c>
      <c r="DK7" s="39">
        <v>41.68</v>
      </c>
      <c r="DL7" s="39">
        <v>43.31</v>
      </c>
      <c r="DM7" s="39">
        <v>46.27</v>
      </c>
      <c r="DN7" s="39">
        <v>46.88</v>
      </c>
      <c r="DO7" s="39">
        <v>46.94</v>
      </c>
      <c r="DP7" s="39">
        <v>47.62</v>
      </c>
      <c r="DQ7" s="39">
        <v>48.55</v>
      </c>
      <c r="DR7" s="39">
        <v>49.59</v>
      </c>
      <c r="DS7" s="39">
        <v>29.42</v>
      </c>
      <c r="DT7" s="39">
        <v>32.92</v>
      </c>
      <c r="DU7" s="39">
        <v>35.96</v>
      </c>
      <c r="DV7" s="39">
        <v>37.840000000000003</v>
      </c>
      <c r="DW7" s="39">
        <v>38.01</v>
      </c>
      <c r="DX7" s="39">
        <v>10.93</v>
      </c>
      <c r="DY7" s="39">
        <v>13.39</v>
      </c>
      <c r="DZ7" s="39">
        <v>14.48</v>
      </c>
      <c r="EA7" s="39">
        <v>16.27</v>
      </c>
      <c r="EB7" s="39">
        <v>17.11</v>
      </c>
      <c r="EC7" s="39">
        <v>19.440000000000001</v>
      </c>
      <c r="ED7" s="39">
        <v>0.79</v>
      </c>
      <c r="EE7" s="39">
        <v>0.99</v>
      </c>
      <c r="EF7" s="39">
        <v>0.47</v>
      </c>
      <c r="EG7" s="39">
        <v>0.42</v>
      </c>
      <c r="EH7" s="39">
        <v>0.55000000000000004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DAS07061</cp:lastModifiedBy>
  <cp:lastPrinted>2021-02-08T07:20:03Z</cp:lastPrinted>
  <dcterms:created xsi:type="dcterms:W3CDTF">2020-12-04T02:09:28Z</dcterms:created>
  <dcterms:modified xsi:type="dcterms:W3CDTF">2021-02-09T04:29:28Z</dcterms:modified>
  <cp:category/>
</cp:coreProperties>
</file>