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SV\redirect\28031801\Desktop\経営比較分析\02 下水道事業\回答用\"/>
    </mc:Choice>
  </mc:AlternateContent>
  <workbookProtection workbookAlgorithmName="SHA-512" workbookHashValue="nWHJFRGMKFw+NMfmBDOeNPtluX/2aCLNbt8FVpfEVotzegXsQrbU1/A7FfzwejOnQF7wsiGmnF1NS6fB7QbyWQ==" workbookSaltValue="2063vEYND0EClDF+qwwKY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<sst xmlns="http://schemas.openxmlformats.org/spreadsheetml/2006/main" count="236" uniqueCount="119">
  <si>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</si>
  <si>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</si>
  <si>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</si>
  <si>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</si>
  <si>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</si>
  <si>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</si>
  <si>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</si>
  <si>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</si>
  <si>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</si>
  <si>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</si>
  <si>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</si>
  <si>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</si>
  <si>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</si>
  <si>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</si>
  <si>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</si>
  <si>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</si>
  <si>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</si>
  <si>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</si>
  <si>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</si>
  <si>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</si>
  <si>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</si>
  <si>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</si>
  <si>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</si>
  <si>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</si>
  <si>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</si>
  <si>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</si>
  <si>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</si>
  <si>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</si>
  <si>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</si>
  <si>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</si>
  <si>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</si>
  <si>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</si>
  <si>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</si>
  <si>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</si>
  <si>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</si>
  <si>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</si>
  <si>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</si>
  <si>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</si>
  <si>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</si>
  <si>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</si>
  <si>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</si>
  <si>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</si>
  <si>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</si>
  <si>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</si>
  <si>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</si>
  <si>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</si>
  <si>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</si>
  <si>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</si>
  <si>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</si>
  <si>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</si>
  <si>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</si>
  <si>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</si>
  <si>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</si>
  <si>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</si>
  <si>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</si>
  <si>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</si>
  <si>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</si>
  <si>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</si>
  <si>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</si>
  <si>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</si>
  <si>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</si>
  <si>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</si>
  <si>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</si>
  <si>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</si>
  <si>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</si>
  <si>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</si>
  <si>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</si>
  <si>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</si>
  <si>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</si>
  <si>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</si>
  <si>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</si>
  <si>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</si>
  <si>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</si>
  <si>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</si>
  <si>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</si>
  <si>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</si>
  <si>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</si>
  <si>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</si>
  <si>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</si>
  <si>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</si>
  <si>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</si>
  <si>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</si>
  <si>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</si>
  <si>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</si>
  <si>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</si>
  <si>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</si>
  <si>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</si>
  <si>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</si>
  <si>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</si>
  <si>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</si>
  <si>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</si>
  <si>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</si>
  <si>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</si>
  <si>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</si>
  <si>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</si>
  <si>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</si>
  <si>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</si>
  <si>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</si>
  <si>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</si>
  <si>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</si>
  <si>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</si>
  <si>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</si>
  <si>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</si>
  <si>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</si>
  <si>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</si>
  <si>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</si>
  <si>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</si>
  <si>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</si>
  <si>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</si>
  <si>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</si>
  <si>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</si>
  <si>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</si>
  <si>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</si>
  <si>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</si>
  <si>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</si>
  <si>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</si>
  <si>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27年度の下水道法改正により、下水道ストックマネジメントが導入され、優先度に応じた維持管理・改築を実施することとなった。このため、平成27年度以降は小規模な補修は、実施しておらず、管渠改善率は、平成27年度から0％になっている。
　今後、ストックマネジメント計画に基づき、令和5年度まで管渠の点検調査を行い、その調査結果から修繕、改築計画を策定し事業を進めていく予定。</t>
    <rPh sb="1" eb="3">
      <t>ヘイセイ</t>
    </rPh>
    <rPh sb="5" eb="7">
      <t>ネンド</t>
    </rPh>
    <rPh sb="8" eb="12">
      <t>ゲスイドウホウ</t>
    </rPh>
    <rPh sb="12" eb="14">
      <t>カイセイ</t>
    </rPh>
    <rPh sb="18" eb="21">
      <t>ゲスイドウ</t>
    </rPh>
    <rPh sb="32" eb="34">
      <t>ドウニュウ</t>
    </rPh>
    <rPh sb="37" eb="40">
      <t>ユウセンド</t>
    </rPh>
    <rPh sb="41" eb="42">
      <t>オウ</t>
    </rPh>
    <rPh sb="44" eb="46">
      <t>イジ</t>
    </rPh>
    <rPh sb="46" eb="48">
      <t>カンリ</t>
    </rPh>
    <rPh sb="49" eb="51">
      <t>カイチク</t>
    </rPh>
    <rPh sb="52" eb="54">
      <t>ジッシ</t>
    </rPh>
    <rPh sb="68" eb="70">
      <t>ヘイセイ</t>
    </rPh>
    <rPh sb="72" eb="74">
      <t>ネンド</t>
    </rPh>
    <rPh sb="74" eb="76">
      <t>イコウ</t>
    </rPh>
    <rPh sb="77" eb="80">
      <t>ショウキボ</t>
    </rPh>
    <rPh sb="81" eb="83">
      <t>ホシュウ</t>
    </rPh>
    <rPh sb="85" eb="87">
      <t>ジッシ</t>
    </rPh>
    <rPh sb="93" eb="95">
      <t>カンキョ</t>
    </rPh>
    <rPh sb="95" eb="97">
      <t>カイゼン</t>
    </rPh>
    <rPh sb="97" eb="98">
      <t>リツ</t>
    </rPh>
    <rPh sb="100" eb="102">
      <t>ヘイセイ</t>
    </rPh>
    <rPh sb="104" eb="106">
      <t>ネンド</t>
    </rPh>
    <rPh sb="119" eb="121">
      <t>コンゴ</t>
    </rPh>
    <rPh sb="132" eb="134">
      <t>ケイカク</t>
    </rPh>
    <rPh sb="135" eb="136">
      <t>モト</t>
    </rPh>
    <rPh sb="139" eb="141">
      <t>レイワ</t>
    </rPh>
    <rPh sb="142" eb="144">
      <t>ネンド</t>
    </rPh>
    <rPh sb="146" eb="148">
      <t>カンキョ</t>
    </rPh>
    <rPh sb="149" eb="151">
      <t>テンケン</t>
    </rPh>
    <rPh sb="151" eb="153">
      <t>チョウサ</t>
    </rPh>
    <rPh sb="154" eb="155">
      <t>オコナ</t>
    </rPh>
    <rPh sb="159" eb="161">
      <t>チョウサ</t>
    </rPh>
    <rPh sb="161" eb="163">
      <t>ケッカ</t>
    </rPh>
    <rPh sb="165" eb="167">
      <t>シュウゼン</t>
    </rPh>
    <rPh sb="168" eb="170">
      <t>カイチク</t>
    </rPh>
    <rPh sb="170" eb="172">
      <t>ケイカク</t>
    </rPh>
    <rPh sb="173" eb="175">
      <t>サクテイ</t>
    </rPh>
    <rPh sb="176" eb="178">
      <t>ジギョウ</t>
    </rPh>
    <rPh sb="179" eb="180">
      <t>スス</t>
    </rPh>
    <rPh sb="184" eb="186">
      <t>ヨテイ</t>
    </rPh>
    <phoneticPr fontId="4"/>
  </si>
  <si>
    <t xml:space="preserve">①収益的収支比率について
 地方公営企業会計移行に伴う打切決算の影響で、総収益及び総費用が減少していて、なかでも、使用料収入の減少幅が大きかったため、前年に比べて数値が下がっている。
④企業債残高対事業規模比率について
　前年度に引き続き0％になっており、企業債償還金については、全額一般会計からの負担となっている。
⑤経費回収率について
　地方公営企業会計移行に伴う打切決算の影響で、使用料収入が大幅に減少したため、前年に比べて数値が下がっている。
　数値が100％を大きく下回っているため、適正な使用料水準に向けた見直しと維持管理費削減のための取り組みの検討が必要になる。
⑥汚水処理原価について
　前年と同様の水準にあり、引き続き類似団体平均と比べて低い数値にある。
⑦施設利用率について
　全国平均は上回っているものの、類似団体平均を下回っている。処理場施設更新の際に適切な施設規模を検討する必要がある。
⑧水洗化率について
　前年度に比べて約0.3％上昇したが、類似団体平均に比べて低いため、戸別訪問の強化やより一層の普及促進のための啓発活動に努めていく必要がある。
</t>
    <rPh sb="1" eb="3">
      <t>シュウエキ</t>
    </rPh>
    <rPh sb="3" eb="4">
      <t>テキ</t>
    </rPh>
    <rPh sb="4" eb="6">
      <t>シュウシ</t>
    </rPh>
    <rPh sb="6" eb="8">
      <t>ヒリツ</t>
    </rPh>
    <rPh sb="14" eb="16">
      <t>チホウ</t>
    </rPh>
    <rPh sb="16" eb="18">
      <t>コウエイ</t>
    </rPh>
    <rPh sb="18" eb="20">
      <t>キギョウ</t>
    </rPh>
    <rPh sb="20" eb="22">
      <t>カイケイ</t>
    </rPh>
    <rPh sb="22" eb="24">
      <t>イコウ</t>
    </rPh>
    <rPh sb="25" eb="26">
      <t>トモナ</t>
    </rPh>
    <rPh sb="27" eb="29">
      <t>ウチキ</t>
    </rPh>
    <rPh sb="29" eb="31">
      <t>ケッサン</t>
    </rPh>
    <rPh sb="32" eb="34">
      <t>エイキョウ</t>
    </rPh>
    <rPh sb="36" eb="39">
      <t>ソウシュウエキ</t>
    </rPh>
    <rPh sb="39" eb="40">
      <t>オヨ</t>
    </rPh>
    <rPh sb="41" eb="44">
      <t>ソウヒヨウ</t>
    </rPh>
    <rPh sb="45" eb="47">
      <t>ゲンショウ</t>
    </rPh>
    <rPh sb="57" eb="60">
      <t>シヨウリョウ</t>
    </rPh>
    <rPh sb="60" eb="62">
      <t>シュウニュウ</t>
    </rPh>
    <rPh sb="63" eb="65">
      <t>ゲンショウ</t>
    </rPh>
    <rPh sb="65" eb="66">
      <t>ハバ</t>
    </rPh>
    <rPh sb="67" eb="68">
      <t>オオ</t>
    </rPh>
    <rPh sb="75" eb="77">
      <t>ゼンネン</t>
    </rPh>
    <rPh sb="78" eb="79">
      <t>クラ</t>
    </rPh>
    <rPh sb="81" eb="83">
      <t>スウチ</t>
    </rPh>
    <rPh sb="84" eb="85">
      <t>サ</t>
    </rPh>
    <rPh sb="93" eb="95">
      <t>キギョウ</t>
    </rPh>
    <rPh sb="95" eb="96">
      <t>サイ</t>
    </rPh>
    <rPh sb="96" eb="98">
      <t>ザンダカ</t>
    </rPh>
    <rPh sb="98" eb="99">
      <t>タイ</t>
    </rPh>
    <rPh sb="99" eb="101">
      <t>ジギョウ</t>
    </rPh>
    <rPh sb="101" eb="103">
      <t>キボ</t>
    </rPh>
    <rPh sb="103" eb="105">
      <t>ヒリツ</t>
    </rPh>
    <rPh sb="111" eb="114">
      <t>ゼンネンド</t>
    </rPh>
    <rPh sb="115" eb="116">
      <t>ヒ</t>
    </rPh>
    <rPh sb="117" eb="118">
      <t>ツヅ</t>
    </rPh>
    <rPh sb="128" eb="131">
      <t>キギョウサイ</t>
    </rPh>
    <rPh sb="131" eb="134">
      <t>ショウカンキン</t>
    </rPh>
    <rPh sb="140" eb="142">
      <t>ゼンガク</t>
    </rPh>
    <rPh sb="142" eb="144">
      <t>イッパン</t>
    </rPh>
    <rPh sb="144" eb="146">
      <t>カイケイ</t>
    </rPh>
    <rPh sb="149" eb="151">
      <t>フタン</t>
    </rPh>
    <rPh sb="160" eb="162">
      <t>ケイヒ</t>
    </rPh>
    <rPh sb="162" eb="164">
      <t>カイシュウ</t>
    </rPh>
    <rPh sb="164" eb="165">
      <t>リツ</t>
    </rPh>
    <rPh sb="193" eb="196">
      <t>シヨウリョウ</t>
    </rPh>
    <rPh sb="196" eb="198">
      <t>シュウニュウ</t>
    </rPh>
    <rPh sb="199" eb="201">
      <t>オオハバ</t>
    </rPh>
    <rPh sb="202" eb="204">
      <t>ゲンショウ</t>
    </rPh>
    <rPh sb="209" eb="211">
      <t>ゼンネン</t>
    </rPh>
    <rPh sb="212" eb="213">
      <t>クラ</t>
    </rPh>
    <rPh sb="215" eb="217">
      <t>スウチ</t>
    </rPh>
    <rPh sb="218" eb="219">
      <t>サ</t>
    </rPh>
    <rPh sb="227" eb="229">
      <t>スウチ</t>
    </rPh>
    <rPh sb="235" eb="236">
      <t>オオ</t>
    </rPh>
    <rPh sb="238" eb="240">
      <t>シタマワ</t>
    </rPh>
    <rPh sb="247" eb="249">
      <t>テキセイ</t>
    </rPh>
    <rPh sb="250" eb="253">
      <t>シヨウリョウ</t>
    </rPh>
    <rPh sb="253" eb="255">
      <t>スイジュン</t>
    </rPh>
    <rPh sb="256" eb="257">
      <t>ム</t>
    </rPh>
    <rPh sb="259" eb="261">
      <t>ミナオ</t>
    </rPh>
    <rPh sb="263" eb="265">
      <t>イジ</t>
    </rPh>
    <rPh sb="265" eb="268">
      <t>カンリヒ</t>
    </rPh>
    <rPh sb="268" eb="270">
      <t>サクゲン</t>
    </rPh>
    <rPh sb="274" eb="275">
      <t>ト</t>
    </rPh>
    <rPh sb="276" eb="277">
      <t>ク</t>
    </rPh>
    <rPh sb="279" eb="281">
      <t>ケントウ</t>
    </rPh>
    <rPh sb="282" eb="284">
      <t>ヒツヨウ</t>
    </rPh>
    <rPh sb="290" eb="292">
      <t>オスイ</t>
    </rPh>
    <rPh sb="292" eb="294">
      <t>ショリ</t>
    </rPh>
    <rPh sb="294" eb="296">
      <t>ゲンカ</t>
    </rPh>
    <rPh sb="302" eb="304">
      <t>ゼンネン</t>
    </rPh>
    <rPh sb="305" eb="307">
      <t>ドウヨウ</t>
    </rPh>
    <rPh sb="308" eb="310">
      <t>スイジュン</t>
    </rPh>
    <rPh sb="314" eb="315">
      <t>ヒ</t>
    </rPh>
    <rPh sb="316" eb="317">
      <t>ツヅ</t>
    </rPh>
    <rPh sb="318" eb="320">
      <t>ルイジ</t>
    </rPh>
    <rPh sb="320" eb="322">
      <t>ダンタイ</t>
    </rPh>
    <rPh sb="322" eb="324">
      <t>ヘイキン</t>
    </rPh>
    <rPh sb="325" eb="326">
      <t>クラ</t>
    </rPh>
    <rPh sb="328" eb="329">
      <t>ヒク</t>
    </rPh>
    <rPh sb="330" eb="332">
      <t>スウチ</t>
    </rPh>
    <rPh sb="338" eb="340">
      <t>シセツ</t>
    </rPh>
    <rPh sb="340" eb="342">
      <t>リヨウ</t>
    </rPh>
    <rPh sb="342" eb="343">
      <t>リツ</t>
    </rPh>
    <rPh sb="349" eb="351">
      <t>ゼンコク</t>
    </rPh>
    <rPh sb="351" eb="353">
      <t>ヘイキン</t>
    </rPh>
    <rPh sb="354" eb="356">
      <t>ウワマワ</t>
    </rPh>
    <rPh sb="364" eb="366">
      <t>ルイジ</t>
    </rPh>
    <rPh sb="366" eb="368">
      <t>ダンタイ</t>
    </rPh>
    <rPh sb="368" eb="370">
      <t>ヘイキン</t>
    </rPh>
    <rPh sb="371" eb="373">
      <t>シタマワ</t>
    </rPh>
    <rPh sb="378" eb="381">
      <t>ショリジョウ</t>
    </rPh>
    <rPh sb="381" eb="383">
      <t>シセツ</t>
    </rPh>
    <rPh sb="383" eb="385">
      <t>コウシン</t>
    </rPh>
    <rPh sb="386" eb="387">
      <t>サイ</t>
    </rPh>
    <rPh sb="388" eb="390">
      <t>テキセツ</t>
    </rPh>
    <rPh sb="391" eb="393">
      <t>シセツ</t>
    </rPh>
    <rPh sb="393" eb="395">
      <t>キボ</t>
    </rPh>
    <rPh sb="396" eb="398">
      <t>ケントウ</t>
    </rPh>
    <rPh sb="400" eb="402">
      <t>ヒツヨウ</t>
    </rPh>
    <rPh sb="408" eb="411">
      <t>スイセンカ</t>
    </rPh>
    <rPh sb="411" eb="412">
      <t>リツ</t>
    </rPh>
    <rPh sb="418" eb="421">
      <t>ゼンネンド</t>
    </rPh>
    <rPh sb="422" eb="423">
      <t>クラ</t>
    </rPh>
    <rPh sb="425" eb="426">
      <t>ヤク</t>
    </rPh>
    <rPh sb="430" eb="432">
      <t>ジョウショウ</t>
    </rPh>
    <rPh sb="436" eb="438">
      <t>ルイジ</t>
    </rPh>
    <rPh sb="438" eb="440">
      <t>ダンタイ</t>
    </rPh>
    <rPh sb="440" eb="442">
      <t>ヘイキン</t>
    </rPh>
    <rPh sb="443" eb="444">
      <t>クラ</t>
    </rPh>
    <rPh sb="446" eb="447">
      <t>ヒク</t>
    </rPh>
    <rPh sb="451" eb="453">
      <t>コベツ</t>
    </rPh>
    <rPh sb="453" eb="455">
      <t>ホウモン</t>
    </rPh>
    <rPh sb="456" eb="458">
      <t>キョウカ</t>
    </rPh>
    <rPh sb="461" eb="463">
      <t>イッソウ</t>
    </rPh>
    <rPh sb="464" eb="466">
      <t>フキュウ</t>
    </rPh>
    <rPh sb="466" eb="468">
      <t>ソクシン</t>
    </rPh>
    <rPh sb="472" eb="474">
      <t>ケイハツ</t>
    </rPh>
    <rPh sb="474" eb="476">
      <t>カツドウ</t>
    </rPh>
    <rPh sb="477" eb="478">
      <t>ツト</t>
    </rPh>
    <rPh sb="482" eb="484">
      <t>ヒツヨウ</t>
    </rPh>
    <phoneticPr fontId="4"/>
  </si>
  <si>
    <t>　富士宮市では昭和45年から公共下水道事業に着手、昭和57年に供用開始し、管渠延長は約320㎞に達している。
　今後、人口減少等による下水道使用料収入の減少や下水道施設の老朽化に伴う改築費用の増大が懸念されている。
　管渠老朽化に伴う改善対策として、ストックマネジメント計画に基づき点検調査を行い、その調査結果から修繕、改築計画を策定し、効率的な管更生、更新を行っていく予定。
　経営面については、経費回収率が100％を下回っていて、類似団体より低く、汚水処理費を使用料収入で賄えていないため、適正な使用料水準に向けた検討することとより一層の水洗化率の向上に取り組んでいく必要がある。</t>
    <rPh sb="1" eb="5">
      <t>フジノミヤシ</t>
    </rPh>
    <rPh sb="7" eb="9">
      <t>ショウワ</t>
    </rPh>
    <rPh sb="11" eb="12">
      <t>ネン</t>
    </rPh>
    <rPh sb="14" eb="16">
      <t>コウキョウ</t>
    </rPh>
    <rPh sb="16" eb="19">
      <t>ゲスイドウ</t>
    </rPh>
    <rPh sb="19" eb="21">
      <t>ジギョウ</t>
    </rPh>
    <rPh sb="22" eb="24">
      <t>チャクシュ</t>
    </rPh>
    <rPh sb="25" eb="27">
      <t>ショウワ</t>
    </rPh>
    <rPh sb="29" eb="30">
      <t>ネン</t>
    </rPh>
    <rPh sb="31" eb="33">
      <t>キョウヨウ</t>
    </rPh>
    <rPh sb="33" eb="35">
      <t>カイシ</t>
    </rPh>
    <rPh sb="37" eb="39">
      <t>カンキョ</t>
    </rPh>
    <rPh sb="39" eb="41">
      <t>エンチョウ</t>
    </rPh>
    <rPh sb="42" eb="43">
      <t>ヤク</t>
    </rPh>
    <rPh sb="48" eb="49">
      <t>タッ</t>
    </rPh>
    <rPh sb="56" eb="58">
      <t>コンゴ</t>
    </rPh>
    <rPh sb="59" eb="61">
      <t>ジンコウ</t>
    </rPh>
    <rPh sb="61" eb="63">
      <t>ゲンショウ</t>
    </rPh>
    <rPh sb="63" eb="64">
      <t>トウ</t>
    </rPh>
    <rPh sb="67" eb="70">
      <t>ゲスイドウ</t>
    </rPh>
    <rPh sb="70" eb="73">
      <t>シヨウリョウ</t>
    </rPh>
    <rPh sb="73" eb="75">
      <t>シュウニュウ</t>
    </rPh>
    <rPh sb="76" eb="78">
      <t>ゲンショウ</t>
    </rPh>
    <rPh sb="79" eb="82">
      <t>ゲスイドウ</t>
    </rPh>
    <rPh sb="82" eb="84">
      <t>シセツ</t>
    </rPh>
    <rPh sb="85" eb="88">
      <t>ロウキュウカ</t>
    </rPh>
    <rPh sb="89" eb="90">
      <t>トモナ</t>
    </rPh>
    <rPh sb="91" eb="93">
      <t>カイチク</t>
    </rPh>
    <rPh sb="93" eb="95">
      <t>ヒヨウ</t>
    </rPh>
    <rPh sb="96" eb="98">
      <t>ゾウダイ</t>
    </rPh>
    <rPh sb="99" eb="101">
      <t>ケネン</t>
    </rPh>
    <rPh sb="109" eb="111">
      <t>カンキョ</t>
    </rPh>
    <rPh sb="111" eb="114">
      <t>ロウキュウカ</t>
    </rPh>
    <rPh sb="115" eb="116">
      <t>トモナ</t>
    </rPh>
    <rPh sb="117" eb="119">
      <t>カイゼン</t>
    </rPh>
    <rPh sb="119" eb="121">
      <t>タイサク</t>
    </rPh>
    <rPh sb="135" eb="137">
      <t>ケイカク</t>
    </rPh>
    <rPh sb="138" eb="139">
      <t>モト</t>
    </rPh>
    <rPh sb="141" eb="143">
      <t>テンケン</t>
    </rPh>
    <rPh sb="143" eb="145">
      <t>チョウサ</t>
    </rPh>
    <rPh sb="146" eb="147">
      <t>オコナ</t>
    </rPh>
    <rPh sb="151" eb="153">
      <t>チョウサ</t>
    </rPh>
    <rPh sb="153" eb="155">
      <t>ケッカ</t>
    </rPh>
    <rPh sb="157" eb="159">
      <t>シュウゼン</t>
    </rPh>
    <rPh sb="160" eb="162">
      <t>カイチク</t>
    </rPh>
    <rPh sb="162" eb="164">
      <t>ケイカク</t>
    </rPh>
    <rPh sb="165" eb="167">
      <t>サクテイ</t>
    </rPh>
    <rPh sb="169" eb="172">
      <t>コウリツテキ</t>
    </rPh>
    <rPh sb="173" eb="174">
      <t>カン</t>
    </rPh>
    <rPh sb="174" eb="176">
      <t>コウセイ</t>
    </rPh>
    <rPh sb="177" eb="179">
      <t>コウシン</t>
    </rPh>
    <rPh sb="180" eb="181">
      <t>オコナ</t>
    </rPh>
    <rPh sb="185" eb="187">
      <t>ヨテイ</t>
    </rPh>
    <rPh sb="190" eb="192">
      <t>ケイエイ</t>
    </rPh>
    <rPh sb="192" eb="193">
      <t>メン</t>
    </rPh>
    <rPh sb="199" eb="201">
      <t>ケイヒ</t>
    </rPh>
    <rPh sb="201" eb="203">
      <t>カイシュウ</t>
    </rPh>
    <rPh sb="203" eb="204">
      <t>リツ</t>
    </rPh>
    <rPh sb="210" eb="212">
      <t>シタマワ</t>
    </rPh>
    <rPh sb="217" eb="219">
      <t>ルイジ</t>
    </rPh>
    <rPh sb="219" eb="221">
      <t>ダンタイ</t>
    </rPh>
    <rPh sb="223" eb="224">
      <t>ヒク</t>
    </rPh>
    <rPh sb="226" eb="228">
      <t>オスイ</t>
    </rPh>
    <rPh sb="228" eb="230">
      <t>ショリ</t>
    </rPh>
    <rPh sb="230" eb="231">
      <t>ヒ</t>
    </rPh>
    <rPh sb="232" eb="234">
      <t>シヨウ</t>
    </rPh>
    <rPh sb="234" eb="235">
      <t>リョウ</t>
    </rPh>
    <rPh sb="235" eb="237">
      <t>シュウニュウ</t>
    </rPh>
    <rPh sb="238" eb="239">
      <t>マカナ</t>
    </rPh>
    <rPh sb="247" eb="249">
      <t>テキセイ</t>
    </rPh>
    <rPh sb="250" eb="253">
      <t>シヨウリョウ</t>
    </rPh>
    <rPh sb="253" eb="255">
      <t>スイジュン</t>
    </rPh>
    <rPh sb="256" eb="257">
      <t>ム</t>
    </rPh>
    <rPh sb="259" eb="261">
      <t>ケントウ</t>
    </rPh>
    <rPh sb="268" eb="270">
      <t>イッソウ</t>
    </rPh>
    <rPh sb="271" eb="275">
      <t>スイセンカリツ</t>
    </rPh>
    <rPh sb="276" eb="278">
      <t>コウジョウ</t>
    </rPh>
    <rPh sb="279" eb="280">
      <t>ト</t>
    </rPh>
    <rPh sb="281" eb="282">
      <t>ク</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</si>
</sst>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19-42FE-A204-291AC74670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8E19-42FE-A204-291AC74670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68.34</c:v>
                </c:pt>
                <c:pt idx="1">
                  <c:v>67.400000000000006</c:v>
                </c:pt>
                <c:pt idx="2">
                  <c:v>65.87</c:v>
                </c:pt>
                <c:pt idx="3">
                  <c:v>62.71</c:v>
                </c:pt>
                <c:pt idx="4">
                  <c:v>63.19</c:v>
                </c:pt>
              </c:numCache>
            </c:numRef>
          </c:val>
          <c:extLst>
            <c:ext xmlns:c16="http://schemas.microsoft.com/office/drawing/2014/chart" uri="{C3380CC4-5D6E-409C-BE32-E72D297353CC}">
              <c16:uniqueId val="{00000000-7243-4D29-934D-F8B7CC7B29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243-4D29-934D-F8B7CC7B29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87.69</c:v>
                </c:pt>
                <c:pt idx="1">
                  <c:v>87.73</c:v>
                </c:pt>
                <c:pt idx="2">
                  <c:v>88.21</c:v>
                </c:pt>
                <c:pt idx="3">
                  <c:v>88.4</c:v>
                </c:pt>
                <c:pt idx="4">
                  <c:v>88.73</c:v>
                </c:pt>
              </c:numCache>
            </c:numRef>
          </c:val>
          <c:extLst>
            <c:ext xmlns:c16="http://schemas.microsoft.com/office/drawing/2014/chart" uri="{C3380CC4-5D6E-409C-BE32-E72D297353CC}">
              <c16:uniqueId val="{00000000-E0EB-4943-B7B2-64633D7031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E0EB-4943-B7B2-64633D7031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79.959999999999994</c:v>
                </c:pt>
                <c:pt idx="1">
                  <c:v>80.89</c:v>
                </c:pt>
                <c:pt idx="2">
                  <c:v>82.05</c:v>
                </c:pt>
                <c:pt idx="3">
                  <c:v>81.98</c:v>
                </c:pt>
                <c:pt idx="4">
                  <c:v>74.37</c:v>
                </c:pt>
              </c:numCache>
            </c:numRef>
          </c:val>
          <c:extLst>
            <c:ext xmlns:c16="http://schemas.microsoft.com/office/drawing/2014/chart" uri="{C3380CC4-5D6E-409C-BE32-E72D297353CC}">
              <c16:uniqueId val="{00000000-963A-4E4A-8B63-19B29C2148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A-4E4A-8B63-19B29C2148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CB-45EF-BE9F-A3F2B3AC39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CB-45EF-BE9F-A3F2B3AC39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13-4536-93CB-7873CF2907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13-4536-93CB-7873CF2907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82-4874-90DF-116B1D7A97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82-4874-90DF-116B1D7A97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77-478C-BAC5-4423F01661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77-478C-BAC5-4423F01661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842.14</c:v>
                </c:pt>
                <c:pt idx="1">
                  <c:v>0</c:v>
                </c:pt>
                <c:pt idx="2">
                  <c:v>0</c:v>
                </c:pt>
                <c:pt idx="3">
                  <c:v>0</c:v>
                </c:pt>
                <c:pt idx="4">
                  <c:v>0</c:v>
                </c:pt>
              </c:numCache>
            </c:numRef>
          </c:val>
          <c:extLst>
            <c:ext xmlns:c16="http://schemas.microsoft.com/office/drawing/2014/chart" uri="{C3380CC4-5D6E-409C-BE32-E72D297353CC}">
              <c16:uniqueId val="{00000000-3D11-42C1-A31A-A74147182E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3D11-42C1-A31A-A74147182E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69.599999999999994</c:v>
                </c:pt>
                <c:pt idx="1">
                  <c:v>75.790000000000006</c:v>
                </c:pt>
                <c:pt idx="2">
                  <c:v>75.97</c:v>
                </c:pt>
                <c:pt idx="3">
                  <c:v>76.14</c:v>
                </c:pt>
                <c:pt idx="4">
                  <c:v>67.38</c:v>
                </c:pt>
              </c:numCache>
            </c:numRef>
          </c:val>
          <c:extLst>
            <c:ext xmlns:c16="http://schemas.microsoft.com/office/drawing/2014/chart" uri="{C3380CC4-5D6E-409C-BE32-E72D297353CC}">
              <c16:uniqueId val="{00000000-F71B-473E-A3B0-8B1A7CB500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F71B-473E-A3B0-8B1A7CB500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163.75</c:v>
                </c:pt>
                <c:pt idx="1">
                  <c:v>150</c:v>
                </c:pt>
                <c:pt idx="2">
                  <c:v>150</c:v>
                </c:pt>
                <c:pt idx="3">
                  <c:v>150</c:v>
                </c:pt>
                <c:pt idx="4">
                  <c:v>150</c:v>
                </c:pt>
              </c:numCache>
            </c:numRef>
          </c:val>
          <c:extLst>
            <c:ext xmlns:c16="http://schemas.microsoft.com/office/drawing/2014/chart" uri="{C3380CC4-5D6E-409C-BE32-E72D297353CC}">
              <c16:uniqueId val="{00000000-96F4-4AF7-AF21-07747B5092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96F4-4AF7-AF21-07747B5092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AK58" sqref="AK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静岡県　富士宮市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132299</v>
      </c>
      <c r="AM8" s="51"/>
      <c r="AN8" s="51"/>
      <c r="AO8" s="51"/>
      <c r="AP8" s="51"/>
      <c r="AQ8" s="51"/>
      <c r="AR8" s="51"/>
      <c r="AS8" s="51"/>
      <c r="AT8" s="46">
        <f>データ!T6</f>
        <v>389.08</v>
      </c>
      <c r="AU8" s="46"/>
      <c r="AV8" s="46"/>
      <c r="AW8" s="46"/>
      <c r="AX8" s="46"/>
      <c r="AY8" s="46"/>
      <c r="AZ8" s="46"/>
      <c r="BA8" s="46"/>
      <c r="BB8" s="46">
        <f>データ!U6</f>
        <v>340.03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54.05</v>
      </c>
      <c r="Q10" s="46"/>
      <c r="R10" s="46"/>
      <c r="S10" s="46"/>
      <c r="T10" s="46"/>
      <c r="U10" s="46"/>
      <c r="V10" s="46"/>
      <c r="W10" s="46">
        <f>データ!Q6</f>
        <v>75.34</v>
      </c>
      <c r="X10" s="46"/>
      <c r="Y10" s="46"/>
      <c r="Z10" s="46"/>
      <c r="AA10" s="46"/>
      <c r="AB10" s="46"/>
      <c r="AC10" s="46"/>
      <c r="AD10" s="51">
        <f>データ!R6</f>
        <v>1947</v>
      </c>
      <c r="AE10" s="51"/>
      <c r="AF10" s="51"/>
      <c r="AG10" s="51"/>
      <c r="AH10" s="51"/>
      <c r="AI10" s="51"/>
      <c r="AJ10" s="51"/>
      <c r="AK10" s="2"/>
      <c r="AL10" s="51">
        <f>データ!V6</f>
        <v>71266</v>
      </c>
      <c r="AM10" s="51"/>
      <c r="AN10" s="51"/>
      <c r="AO10" s="51"/>
      <c r="AP10" s="51"/>
      <c r="AQ10" s="51"/>
      <c r="AR10" s="51"/>
      <c r="AS10" s="51"/>
      <c r="AT10" s="46">
        <f>データ!W6</f>
        <v>14.84</v>
      </c>
      <c r="AU10" s="46"/>
      <c r="AV10" s="46"/>
      <c r="AW10" s="46"/>
      <c r="AX10" s="46"/>
      <c r="AY10" s="46"/>
      <c r="AZ10" s="46"/>
      <c r="BA10" s="46"/>
      <c r="BB10" s="46">
        <f>データ!X6</f>
        <v>4802.29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s3ibTCof/NxVacR2ZCgmBpMBieJTg6AlvENTMlt1it4LVZuGZfmlDxZE648PTxwiqzaGLiebl9oAivpBKSyWug==" saltValue="QJti2AfVxwXZ8sxnkeJG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222071</v>
      </c>
      <c r="D6" s="33">
        <f t="shared" si="3"/>
        <v>47</v>
      </c>
      <c r="E6" s="33">
        <f t="shared" si="3"/>
        <v>17</v>
      </c>
      <c r="F6" s="33">
        <f t="shared" si="3"/>
        <v>1</v>
      </c>
      <c r="G6" s="33">
        <f t="shared" si="3"/>
        <v>0</v>
      </c>
      <c r="H6" s="33" t="str">
        <f t="shared" si="3"/>
        <v>静岡県　富士宮市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54.05</v>
      </c>
      <c r="Q6" s="34">
        <f t="shared" si="3"/>
        <v>75.34</v>
      </c>
      <c r="R6" s="34">
        <f t="shared" si="3"/>
        <v>1947</v>
      </c>
      <c r="S6" s="34">
        <f t="shared" si="3"/>
        <v>132299</v>
      </c>
      <c r="T6" s="34">
        <f t="shared" si="3"/>
        <v>389.08</v>
      </c>
      <c r="U6" s="34">
        <f t="shared" si="3"/>
        <v>340.03</v>
      </c>
      <c r="V6" s="34">
        <f t="shared" si="3"/>
        <v>71266</v>
      </c>
      <c r="W6" s="34">
        <f t="shared" si="3"/>
        <v>14.84</v>
      </c>
      <c r="X6" s="34">
        <f t="shared" si="3"/>
        <v>4802.29</v>
      </c>
      <c r="Y6" s="35">
        <f>IF(Y7="",NA(),Y7)</f>
        <v>79.959999999999994</v>
      </c>
      <c r="Z6" s="35">
        <f t="shared" ref="Z6:AH6" si="4">IF(Z7="",NA(),Z7)</f>
        <v>80.89</v>
      </c>
      <c r="AA6" s="35">
        <f t="shared" si="4"/>
        <v>82.05</v>
      </c>
      <c r="AB6" s="35">
        <f t="shared" si="4"/>
        <v>81.98</v>
      </c>
      <c r="AC6" s="35">
        <f t="shared" si="4"/>
        <v>74.37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842.14</v>
      </c>
      <c r="BG6" s="34">
        <f t="shared" ref="BG6:BO6" si="7">IF(BG7="",NA(),BG7)</f>
        <v>0</v>
      </c>
      <c r="BH6" s="34">
        <f t="shared" si="7"/>
        <v>0</v>
      </c>
      <c r="BI6" s="34">
        <f t="shared" si="7"/>
        <v>0</v>
      </c>
      <c r="BJ6" s="34">
        <f t="shared" si="7"/>
        <v>0</v>
      </c>
      <c r="BK6" s="35">
        <f t="shared" si="7"/>
        <v>848.31</v>
      </c>
      <c r="BL6" s="35">
        <f t="shared" si="7"/>
        <v>774.99</v>
      </c>
      <c r="BM6" s="35">
        <f t="shared" si="7"/>
        <v>799.41</v>
      </c>
      <c r="BN6" s="35">
        <f t="shared" si="7"/>
        <v>820.36</v>
      </c>
      <c r="BO6" s="35">
        <f t="shared" si="7"/>
        <v>847.44</v>
      </c>
      <c r="BP6" s="34" t="str">
        <f>IF(BP7="","",IF(BP7="-","【-】","【"&amp;SUBSTITUTE(TEXT(BP7,"#,##0.00"),"-","△")&amp;"】"))</f>
        <v>【682.51】</v>
      </c>
      <c r="BQ6" s="35">
        <f>IF(BQ7="",NA(),BQ7)</f>
        <v>69.599999999999994</v>
      </c>
      <c r="BR6" s="35">
        <f t="shared" ref="BR6:BZ6" si="8">IF(BR7="",NA(),BR7)</f>
        <v>75.790000000000006</v>
      </c>
      <c r="BS6" s="35">
        <f t="shared" si="8"/>
        <v>75.97</v>
      </c>
      <c r="BT6" s="35">
        <f t="shared" si="8"/>
        <v>76.14</v>
      </c>
      <c r="BU6" s="35">
        <f t="shared" si="8"/>
        <v>67.38</v>
      </c>
      <c r="BV6" s="35">
        <f t="shared" si="8"/>
        <v>94.38</v>
      </c>
      <c r="BW6" s="35">
        <f t="shared" si="8"/>
        <v>96.57</v>
      </c>
      <c r="BX6" s="35">
        <f t="shared" si="8"/>
        <v>96.54</v>
      </c>
      <c r="BY6" s="35">
        <f t="shared" si="8"/>
        <v>95.4</v>
      </c>
      <c r="BZ6" s="35">
        <f t="shared" si="8"/>
        <v>94.69</v>
      </c>
      <c r="CA6" s="34" t="str">
        <f>IF(CA7="","",IF(CA7="-","【-】","【"&amp;SUBSTITUTE(TEXT(CA7,"#,##0.00"),"-","△")&amp;"】"))</f>
        <v>【100.34】</v>
      </c>
      <c r="CB6" s="35">
        <f>IF(CB7="",NA(),CB7)</f>
        <v>163.75</v>
      </c>
      <c r="CC6" s="35">
        <f t="shared" ref="CC6:CK6" si="9">IF(CC7="",NA(),CC7)</f>
        <v>150</v>
      </c>
      <c r="CD6" s="35">
        <f t="shared" si="9"/>
        <v>150</v>
      </c>
      <c r="CE6" s="35">
        <f t="shared" si="9"/>
        <v>150</v>
      </c>
      <c r="CF6" s="35">
        <f t="shared" si="9"/>
        <v>150</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68.34</v>
      </c>
      <c r="CN6" s="35">
        <f t="shared" ref="CN6:CV6" si="10">IF(CN7="",NA(),CN7)</f>
        <v>67.400000000000006</v>
      </c>
      <c r="CO6" s="35">
        <f t="shared" si="10"/>
        <v>65.87</v>
      </c>
      <c r="CP6" s="35">
        <f t="shared" si="10"/>
        <v>62.71</v>
      </c>
      <c r="CQ6" s="35">
        <f t="shared" si="10"/>
        <v>63.19</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87.69</v>
      </c>
      <c r="CY6" s="35">
        <f t="shared" ref="CY6:DG6" si="11">IF(CY7="",NA(),CY7)</f>
        <v>87.73</v>
      </c>
      <c r="CZ6" s="35">
        <f t="shared" si="11"/>
        <v>88.21</v>
      </c>
      <c r="DA6" s="35">
        <f t="shared" si="11"/>
        <v>88.4</v>
      </c>
      <c r="DB6" s="35">
        <f t="shared" si="11"/>
        <v>88.73</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2">
      <c r="A7" s="28"/>
      <c r="B7" s="37">
        <v>2019</v>
      </c>
      <c r="C7" s="37">
        <v>222071</v>
      </c>
      <c r="D7" s="37">
        <v>47</v>
      </c>
      <c r="E7" s="37">
        <v>17</v>
      </c>
      <c r="F7" s="37">
        <v>1</v>
      </c>
      <c r="G7" s="37">
        <v>0</v>
      </c>
      <c r="H7" s="37" t="s">
        <v>97</v>
      </c>
      <c r="I7" s="37" t="s">
        <v>98</v>
      </c>
      <c r="J7" s="37" t="s">
        <v>99</v>
      </c>
      <c r="K7" s="37" t="s">
        <v>100</v>
      </c>
      <c r="L7" s="37" t="s">
        <v>101</v>
      </c>
      <c r="M7" s="37" t="s">
        <v>102</v>
      </c>
      <c r="N7" s="38" t="s">
        <v>103</v>
      </c>
      <c r="O7" s="38" t="s">
        <v>104</v>
      </c>
      <c r="P7" s="38">
        <v>54.05</v>
      </c>
      <c r="Q7" s="38">
        <v>75.34</v>
      </c>
      <c r="R7" s="38">
        <v>1947</v>
      </c>
      <c r="S7" s="38">
        <v>132299</v>
      </c>
      <c r="T7" s="38">
        <v>389.08</v>
      </c>
      <c r="U7" s="38">
        <v>340.03</v>
      </c>
      <c r="V7" s="38">
        <v>71266</v>
      </c>
      <c r="W7" s="38">
        <v>14.84</v>
      </c>
      <c r="X7" s="38">
        <v>4802.29</v>
      </c>
      <c r="Y7" s="38">
        <v>79.959999999999994</v>
      </c>
      <c r="Z7" s="38">
        <v>80.89</v>
      </c>
      <c r="AA7" s="38">
        <v>82.05</v>
      </c>
      <c r="AB7" s="38">
        <v>81.98</v>
      </c>
      <c r="AC7" s="38">
        <v>74.37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842.14</v>
      </c>
      <c r="BG7" s="38">
        <v>0</v>
      </c>
      <c r="BH7" s="38">
        <v>0</v>
      </c>
      <c r="BI7" s="38">
        <v>0</v>
      </c>
      <c r="BJ7" s="38">
        <v>0</v>
      </c>
      <c r="BK7" s="38">
        <v>848.31</v>
      </c>
      <c r="BL7" s="38">
        <v>774.99</v>
      </c>
      <c r="BM7" s="38">
        <v>799.41</v>
      </c>
      <c r="BN7" s="38">
        <v>820.36</v>
      </c>
      <c r="BO7" s="38">
        <v>847.44</v>
      </c>
      <c r="BP7" s="38">
        <v>682.51</v>
      </c>
      <c r="BQ7" s="38">
        <v>69.599999999999994</v>
      </c>
      <c r="BR7" s="38">
        <v>75.790000000000006</v>
      </c>
      <c r="BS7" s="38">
        <v>75.97</v>
      </c>
      <c r="BT7" s="38">
        <v>76.14</v>
      </c>
      <c r="BU7" s="38">
        <v>67.38</v>
      </c>
      <c r="BV7" s="38">
        <v>94.38</v>
      </c>
      <c r="BW7" s="38">
        <v>96.57</v>
      </c>
      <c r="BX7" s="38">
        <v>96.54</v>
      </c>
      <c r="BY7" s="38">
        <v>95.4</v>
      </c>
      <c r="BZ7" s="38">
        <v>94.69</v>
      </c>
      <c r="CA7" s="38">
        <v>100.34</v>
      </c>
      <c r="CB7" s="38">
        <v>163.75</v>
      </c>
      <c r="CC7" s="38">
        <v>150</v>
      </c>
      <c r="CD7" s="38">
        <v>150</v>
      </c>
      <c r="CE7" s="38">
        <v>150</v>
      </c>
      <c r="CF7" s="38">
        <v>150</v>
      </c>
      <c r="CG7" s="38">
        <v>165.45</v>
      </c>
      <c r="CH7" s="38">
        <v>161.54</v>
      </c>
      <c r="CI7" s="38">
        <v>162.81</v>
      </c>
      <c r="CJ7" s="38">
        <v>163.19999999999999</v>
      </c>
      <c r="CK7" s="38">
        <v>159.78</v>
      </c>
      <c r="CL7" s="38">
        <v>136.15</v>
      </c>
      <c r="CM7" s="38">
        <v>68.34</v>
      </c>
      <c r="CN7" s="38">
        <v>67.400000000000006</v>
      </c>
      <c r="CO7" s="38">
        <v>65.87</v>
      </c>
      <c r="CP7" s="38">
        <v>62.71</v>
      </c>
      <c r="CQ7" s="38">
        <v>63.19</v>
      </c>
      <c r="CR7" s="38">
        <v>65.62</v>
      </c>
      <c r="CS7" s="38">
        <v>64.67</v>
      </c>
      <c r="CT7" s="38">
        <v>64.959999999999994</v>
      </c>
      <c r="CU7" s="38">
        <v>65.040000000000006</v>
      </c>
      <c r="CV7" s="38">
        <v>68.31</v>
      </c>
      <c r="CW7" s="38">
        <v>59.64</v>
      </c>
      <c r="CX7" s="38">
        <v>87.69</v>
      </c>
      <c r="CY7" s="38">
        <v>87.73</v>
      </c>
      <c r="CZ7" s="38">
        <v>88.21</v>
      </c>
      <c r="DA7" s="38">
        <v>88.4</v>
      </c>
      <c r="DB7" s="38">
        <v>88.73</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松村　英樹</cp:lastModifiedBy>
  <cp:lastPrinted>2021-01-15T04:24:23Z</cp:lastPrinted>
  <dcterms:created xsi:type="dcterms:W3CDTF">2020-12-04T02:47:03Z</dcterms:created>
  <dcterms:modified xsi:type="dcterms:W3CDTF">2021-01-15T04:27:23Z</dcterms:modified>
  <cp:category/>
</cp:coreProperties>
</file>