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下水道課★\D1.課共通\D2.報告（庁内：財政経営部）\財政課への報告\令和2年度\R3.1.13公営企業に係る「経営比較分析表」の公表について\"/>
    </mc:Choice>
  </mc:AlternateContent>
  <workbookProtection workbookAlgorithmName="SHA-512" workbookHashValue="HPiXCWnaD1KAVficIg/BSLB7n2xVtFEjwUD9cozAGjPbn/uYhSyS6heD9LZKddEWC8A1Y8togGD8r3iwPmELsQ==" workbookSaltValue="UirPokVunBHMquR9uE1NCw==" workbookSpinCount="100000" lockStructure="1"/>
  <bookViews>
    <workbookView xWindow="0" yWindow="0" windowWidth="20490" windowHeight="76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<sst xmlns="http://schemas.openxmlformats.org/spreadsheetml/2006/main" count="297" uniqueCount="117">
  <si>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</si>
  <si>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</si>
  <si>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</si>
  <si>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</si>
  <si>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</si>
  <si>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</si>
  <si>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</si>
  <si>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</si>
  <si>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</si>
  <si>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</si>
  <si>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</si>
  <si>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</si>
  <si>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</si>
  <si>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</si>
  <si>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</si>
  <si>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</si>
  <si>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</si>
  <si>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</si>
  <si>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</si>
  <si>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</si>
  <si>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</si>
  <si>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</si>
  <si>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</si>
  <si>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</si>
  <si>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</si>
  <si>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</si>
  <si>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</si>
  <si>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</si>
  <si>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</si>
  <si>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</si>
  <si>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</si>
  <si>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</si>
  <si>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</si>
  <si>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</si>
  <si>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</si>
  <si>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</si>
  <si>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</si>
  <si>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</si>
  <si>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</si>
  <si>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</si>
  <si>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</si>
  <si>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</si>
  <si>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</si>
  <si>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</si>
  <si>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</si>
  <si>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</si>
  <si>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</si>
  <si>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</si>
  <si>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</si>
  <si>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</si>
  <si>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</si>
  <si>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</si>
  <si>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</si>
  <si>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</si>
  <si>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</si>
  <si>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</si>
  <si>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</si>
  <si>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</si>
  <si>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</si>
  <si>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</si>
  <si>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</si>
  <si>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</si>
  <si>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</si>
  <si>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</si>
  <si>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</si>
  <si>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</si>
  <si>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</si>
  <si>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</si>
  <si>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</si>
  <si>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</si>
  <si>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</si>
  <si>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</si>
  <si>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</si>
  <si>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</si>
  <si>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</si>
  <si>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</si>
  <si>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</si>
  <si>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</si>
  <si>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</si>
  <si>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</si>
  <si>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</si>
  <si>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</si>
  <si>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</si>
  <si>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</si>
  <si>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</si>
  <si>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</si>
  <si>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</si>
  <si>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</si>
  <si>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</si>
  <si>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</si>
  <si>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</si>
  <si>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</si>
  <si>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</si>
  <si>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</si>
  <si>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</si>
  <si>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</si>
  <si>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三島市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</si>
  <si>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</si>
  <si>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</si>
  <si>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</si>
  <si>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</si>
  <si>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</si>
  <si>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</si>
  <si>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</si>
  <si>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</si>
  <si>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</si>
  <si>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</si>
  <si>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</si>
  <si>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</si>
  <si>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</si>
  <si>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</si>
  <si>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</si>
  <si>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</si>
  <si>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</si>
  <si>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下水道事業を持続的に行うために、今後の人口減少や経済状態を見極め、公営企業会計における財務諸表等を活用し、経営の健全化・効率化を行うことで、経営基盤の強化を図っていきます。そのために、より効率的な事業の在り方を模索し、維持管理費の削減に努めるとともに、汚水処理の広域化・共同化の方針の確定後には、適正な使用料の水準について検討を進めていきます。
※平成30年4月から地方公営企業法を全部適用したため、平成29年度以前のデータはありません。</t>
    <rPh sb="1" eb="4">
      <t>ゲスイドウ</t>
    </rPh>
    <rPh sb="4" eb="6">
      <t>ジギョウ</t>
    </rPh>
    <rPh sb="7" eb="10">
      <t>ジゾクテキ</t>
    </rPh>
    <rPh sb="11" eb="12">
      <t>オコナ</t>
    </rPh>
    <rPh sb="17" eb="19">
      <t>コンゴ</t>
    </rPh>
    <rPh sb="20" eb="22">
      <t>ジンコウ</t>
    </rPh>
    <rPh sb="22" eb="24">
      <t>ゲンショウ</t>
    </rPh>
    <rPh sb="25" eb="27">
      <t>ケイザイ</t>
    </rPh>
    <rPh sb="27" eb="29">
      <t>ジョウタイ</t>
    </rPh>
    <rPh sb="30" eb="32">
      <t>ミキワ</t>
    </rPh>
    <rPh sb="34" eb="36">
      <t>コウエイ</t>
    </rPh>
    <rPh sb="36" eb="38">
      <t>キギョウ</t>
    </rPh>
    <rPh sb="38" eb="40">
      <t>カイケイ</t>
    </rPh>
    <rPh sb="44" eb="46">
      <t>ザイム</t>
    </rPh>
    <rPh sb="46" eb="48">
      <t>ショヒョウ</t>
    </rPh>
    <rPh sb="48" eb="49">
      <t>トウ</t>
    </rPh>
    <rPh sb="50" eb="52">
      <t>カツヨウ</t>
    </rPh>
    <rPh sb="54" eb="56">
      <t>ケイエイ</t>
    </rPh>
    <rPh sb="57" eb="60">
      <t>ケンゼンカ</t>
    </rPh>
    <rPh sb="61" eb="64">
      <t>コウリツカ</t>
    </rPh>
    <rPh sb="65" eb="66">
      <t>オコナ</t>
    </rPh>
    <rPh sb="71" eb="73">
      <t>ケイエイ</t>
    </rPh>
    <rPh sb="73" eb="75">
      <t>キバン</t>
    </rPh>
    <rPh sb="76" eb="78">
      <t>キョウカ</t>
    </rPh>
    <rPh sb="79" eb="80">
      <t>ハカ</t>
    </rPh>
    <rPh sb="140" eb="142">
      <t>ホウシン</t>
    </rPh>
    <rPh sb="143" eb="145">
      <t>カクテイ</t>
    </rPh>
    <rPh sb="145" eb="146">
      <t>ゴ</t>
    </rPh>
    <rPh sb="149" eb="151">
      <t>テキセイ</t>
    </rPh>
    <rPh sb="152" eb="155">
      <t>シヨウリョウ</t>
    </rPh>
    <rPh sb="156" eb="158">
      <t>スイジュン</t>
    </rPh>
    <rPh sb="162" eb="164">
      <t>ケントウ</t>
    </rPh>
    <rPh sb="165" eb="166">
      <t>スス</t>
    </rPh>
    <rPh sb="176" eb="178">
      <t>ヘイセイ</t>
    </rPh>
    <rPh sb="180" eb="181">
      <t>ネン</t>
    </rPh>
    <rPh sb="182" eb="183">
      <t>ガツ</t>
    </rPh>
    <rPh sb="185" eb="187">
      <t>チホウ</t>
    </rPh>
    <rPh sb="187" eb="189">
      <t>コウエイ</t>
    </rPh>
    <rPh sb="189" eb="191">
      <t>キギョウ</t>
    </rPh>
    <rPh sb="191" eb="192">
      <t>ホウ</t>
    </rPh>
    <rPh sb="193" eb="195">
      <t>ゼンブ</t>
    </rPh>
    <rPh sb="195" eb="197">
      <t>テキヨウ</t>
    </rPh>
    <rPh sb="202" eb="204">
      <t>ヘイセイ</t>
    </rPh>
    <rPh sb="206" eb="208">
      <t>ネンド</t>
    </rPh>
    <rPh sb="208" eb="210">
      <t>イゼン</t>
    </rPh>
    <phoneticPr fontId="4"/>
  </si>
  <si>
    <t xml:space="preserve"> 経常収支比率は前年度と比較してほぼ横ばいとなり100％をこえているものの、水需要の減少に伴う使用料収入の減少や維持管理費の増大などにより経営状況がさらに厳しくなることが見込まれます。
　流動比率は、類似団体及び全国の平均値を上回っています。今後、企業債の償還元金が増加する見込みのため、水洗化率の向上や団地接続等により使用料収入の確保が必要になります。
　企業債残高対事業規模比率は、類似団体及び全国の平均値を上回っており、使用料水準を見直し適切な使用料収入を確保することが必要となります。
　経費回収率についても類似団体及び全国の平均値を下回っており、使用料収入だけでは賄えず一般会計からの繰入金で補っている状況となっています。
　汚水処理原価は類似団体及び全国の平均値を下回っているものの、当市の公共下水道事業と同水準であるため、不明水対策などによりさらに数値の改善を図ります。
　施設利用率については、当該事業が整備途上にあり整備率が55.2％と低いため数値が低くなっていますが、今後、整備の進捗に従って数値が上昇すると考えています。なお、平成30年度の数値は公共下水道と合わせた三島終末処理場全体の数値となっており高くなっています。(平成30年度施設利用率32.76％)
　水洗化率については、類似団体平均より高いものの、普及率の上昇とともに下降の傾向にあるため、より一層の啓発を行い水洗化率の向上に努めます。</t>
    <rPh sb="113" eb="115">
      <t>ウワマワ</t>
    </rPh>
    <rPh sb="405" eb="407">
      <t>トウガイ</t>
    </rPh>
    <rPh sb="407" eb="409">
      <t>ジギョウ</t>
    </rPh>
    <rPh sb="410" eb="412">
      <t>セイビ</t>
    </rPh>
    <rPh sb="412" eb="414">
      <t>トジョウ</t>
    </rPh>
    <rPh sb="417" eb="419">
      <t>セイビ</t>
    </rPh>
    <rPh sb="419" eb="420">
      <t>リツ</t>
    </rPh>
    <rPh sb="427" eb="428">
      <t>ヒク</t>
    </rPh>
    <rPh sb="431" eb="433">
      <t>スウチ</t>
    </rPh>
    <rPh sb="434" eb="435">
      <t>ヒク</t>
    </rPh>
    <rPh sb="444" eb="446">
      <t>コンゴ</t>
    </rPh>
    <rPh sb="447" eb="449">
      <t>セイビ</t>
    </rPh>
    <rPh sb="450" eb="452">
      <t>シンチョク</t>
    </rPh>
    <rPh sb="453" eb="454">
      <t>シタガ</t>
    </rPh>
    <rPh sb="456" eb="458">
      <t>スウチ</t>
    </rPh>
    <rPh sb="459" eb="461">
      <t>ジョウショウ</t>
    </rPh>
    <rPh sb="464" eb="465">
      <t>カンガ</t>
    </rPh>
    <rPh sb="474" eb="476">
      <t>ヘイセイ</t>
    </rPh>
    <rPh sb="478" eb="480">
      <t>ネンド</t>
    </rPh>
    <rPh sb="481" eb="483">
      <t>スウチ</t>
    </rPh>
    <rPh sb="484" eb="486">
      <t>コウキョウ</t>
    </rPh>
    <rPh sb="486" eb="489">
      <t>ゲスイドウ</t>
    </rPh>
    <rPh sb="490" eb="491">
      <t>ア</t>
    </rPh>
    <rPh sb="494" eb="496">
      <t>ミシマ</t>
    </rPh>
    <rPh sb="496" eb="498">
      <t>シュウマツ</t>
    </rPh>
    <rPh sb="498" eb="501">
      <t>ショリジョウ</t>
    </rPh>
    <rPh sb="501" eb="503">
      <t>ゼンタイ</t>
    </rPh>
    <rPh sb="504" eb="506">
      <t>スウチ</t>
    </rPh>
    <rPh sb="512" eb="513">
      <t>タカ</t>
    </rPh>
    <rPh sb="522" eb="524">
      <t>ヘイセイ</t>
    </rPh>
    <rPh sb="526" eb="528">
      <t>ネンド</t>
    </rPh>
    <rPh sb="528" eb="530">
      <t>シセツ</t>
    </rPh>
    <rPh sb="530" eb="532">
      <t>リヨウ</t>
    </rPh>
    <rPh sb="532" eb="533">
      <t>リツ</t>
    </rPh>
    <phoneticPr fontId="4"/>
  </si>
  <si>
    <t>　当市は平成30年度が地方公営企業法の適用初年度となるため、有形固定資産減価償却率については、減価償却費の累積がなく非常に低いものとなっています。
　管渠改善率については、当市の特定環境保全公共下水道の事業着手から50年を経過していないため、管渠の老朽化がほとんど見られず、改善を必要としない状況です。</t>
    <rPh sb="1" eb="3">
      <t>トウシ</t>
    </rPh>
    <rPh sb="4" eb="6">
      <t>ヘイセイ</t>
    </rPh>
    <rPh sb="8" eb="10">
      <t>ネンド</t>
    </rPh>
    <rPh sb="11" eb="13">
      <t>チホウ</t>
    </rPh>
    <rPh sb="13" eb="15">
      <t>コウエイ</t>
    </rPh>
    <rPh sb="15" eb="17">
      <t>キギョウ</t>
    </rPh>
    <rPh sb="17" eb="18">
      <t>ホウ</t>
    </rPh>
    <rPh sb="19" eb="21">
      <t>テキヨウ</t>
    </rPh>
    <rPh sb="21" eb="24">
      <t>ショネンド</t>
    </rPh>
    <rPh sb="30" eb="32">
      <t>ユウケイ</t>
    </rPh>
    <rPh sb="32" eb="34">
      <t>コテイ</t>
    </rPh>
    <rPh sb="34" eb="36">
      <t>シサン</t>
    </rPh>
    <rPh sb="36" eb="38">
      <t>ゲンカ</t>
    </rPh>
    <rPh sb="38" eb="40">
      <t>ショウキャク</t>
    </rPh>
    <rPh sb="40" eb="41">
      <t>リツ</t>
    </rPh>
    <rPh sb="47" eb="49">
      <t>ゲンカ</t>
    </rPh>
    <rPh sb="49" eb="51">
      <t>ショウキャク</t>
    </rPh>
    <rPh sb="51" eb="52">
      <t>ヒ</t>
    </rPh>
    <rPh sb="53" eb="55">
      <t>ルイセキ</t>
    </rPh>
    <rPh sb="58" eb="60">
      <t>ヒジョウ</t>
    </rPh>
    <rPh sb="61" eb="62">
      <t>ヒク</t>
    </rPh>
    <rPh sb="75" eb="77">
      <t>カンキョ</t>
    </rPh>
    <rPh sb="77" eb="79">
      <t>カイゼン</t>
    </rPh>
    <rPh sb="79" eb="80">
      <t>リツ</t>
    </rPh>
    <rPh sb="109" eb="110">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</si>
</sst>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044-493C-AEFE-480E4BCE90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0.36</c:v>
                </c:pt>
              </c:numCache>
            </c:numRef>
          </c:val>
          <c:smooth val="0"/>
          <c:extLst>
            <c:ext xmlns:c16="http://schemas.microsoft.com/office/drawing/2014/chart" uri="{C3380CC4-5D6E-409C-BE32-E72D297353CC}">
              <c16:uniqueId val="{00000001-F044-493C-AEFE-480E4BCE90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74.099999999999994</c:v>
                </c:pt>
                <c:pt idx="4">
                  <c:v>31.41</c:v>
                </c:pt>
              </c:numCache>
            </c:numRef>
          </c:val>
          <c:extLst>
            <c:ext xmlns:c16="http://schemas.microsoft.com/office/drawing/2014/chart" uri="{C3380CC4-5D6E-409C-BE32-E72D297353CC}">
              <c16:uniqueId val="{00000000-67AC-478A-8CD3-BC338E0CB95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42.56</c:v>
                </c:pt>
                <c:pt idx="4">
                  <c:v>42.47</c:v>
                </c:pt>
              </c:numCache>
            </c:numRef>
          </c:val>
          <c:smooth val="0"/>
          <c:extLst>
            <c:ext xmlns:c16="http://schemas.microsoft.com/office/drawing/2014/chart" uri="{C3380CC4-5D6E-409C-BE32-E72D297353CC}">
              <c16:uniqueId val="{00000001-67AC-478A-8CD3-BC338E0CB95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86</c:v>
                </c:pt>
                <c:pt idx="4">
                  <c:v>86.69</c:v>
                </c:pt>
              </c:numCache>
            </c:numRef>
          </c:val>
          <c:extLst>
            <c:ext xmlns:c16="http://schemas.microsoft.com/office/drawing/2014/chart" uri="{C3380CC4-5D6E-409C-BE32-E72D297353CC}">
              <c16:uniqueId val="{00000000-3F7C-4657-8532-4F2A6213F49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83.32</c:v>
                </c:pt>
                <c:pt idx="4">
                  <c:v>83.75</c:v>
                </c:pt>
              </c:numCache>
            </c:numRef>
          </c:val>
          <c:smooth val="0"/>
          <c:extLst>
            <c:ext xmlns:c16="http://schemas.microsoft.com/office/drawing/2014/chart" uri="{C3380CC4-5D6E-409C-BE32-E72D297353CC}">
              <c16:uniqueId val="{00000001-3F7C-4657-8532-4F2A6213F49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100.21</c:v>
                </c:pt>
                <c:pt idx="4">
                  <c:v>100.44</c:v>
                </c:pt>
              </c:numCache>
            </c:numRef>
          </c:val>
          <c:extLst>
            <c:ext xmlns:c16="http://schemas.microsoft.com/office/drawing/2014/chart" uri="{C3380CC4-5D6E-409C-BE32-E72D297353CC}">
              <c16:uniqueId val="{00000000-77A0-4BBC-8470-0A8E91FDD6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101.72</c:v>
                </c:pt>
                <c:pt idx="4">
                  <c:v>102.73</c:v>
                </c:pt>
              </c:numCache>
            </c:numRef>
          </c:val>
          <c:smooth val="0"/>
          <c:extLst>
            <c:ext xmlns:c16="http://schemas.microsoft.com/office/drawing/2014/chart" uri="{C3380CC4-5D6E-409C-BE32-E72D297353CC}">
              <c16:uniqueId val="{00000001-77A0-4BBC-8470-0A8E91FDD6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2.2000000000000002</c:v>
                </c:pt>
                <c:pt idx="4">
                  <c:v>3.68</c:v>
                </c:pt>
              </c:numCache>
            </c:numRef>
          </c:val>
          <c:extLst>
            <c:ext xmlns:c16="http://schemas.microsoft.com/office/drawing/2014/chart" uri="{C3380CC4-5D6E-409C-BE32-E72D297353CC}">
              <c16:uniqueId val="{00000000-FA46-44EC-BADA-0233EA555DB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24.68</c:v>
                </c:pt>
              </c:numCache>
            </c:numRef>
          </c:val>
          <c:smooth val="0"/>
          <c:extLst>
            <c:ext xmlns:c16="http://schemas.microsoft.com/office/drawing/2014/chart" uri="{C3380CC4-5D6E-409C-BE32-E72D297353CC}">
              <c16:uniqueId val="{00000001-FA46-44EC-BADA-0233EA555DB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F85-4CE0-8662-4F3A72B98DB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8.6199999999999992</c:v>
                </c:pt>
              </c:numCache>
            </c:numRef>
          </c:val>
          <c:smooth val="0"/>
          <c:extLst>
            <c:ext xmlns:c16="http://schemas.microsoft.com/office/drawing/2014/chart" uri="{C3380CC4-5D6E-409C-BE32-E72D297353CC}">
              <c16:uniqueId val="{00000001-BF85-4CE0-8662-4F3A72B98DB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56B-433C-81B1-7C30CD8C78B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112.88</c:v>
                </c:pt>
                <c:pt idx="4">
                  <c:v>94.97</c:v>
                </c:pt>
              </c:numCache>
            </c:numRef>
          </c:val>
          <c:smooth val="0"/>
          <c:extLst>
            <c:ext xmlns:c16="http://schemas.microsoft.com/office/drawing/2014/chart" uri="{C3380CC4-5D6E-409C-BE32-E72D297353CC}">
              <c16:uniqueId val="{00000001-856B-433C-81B1-7C30CD8C78B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45.97</c:v>
                </c:pt>
                <c:pt idx="4">
                  <c:v>76.94</c:v>
                </c:pt>
              </c:numCache>
            </c:numRef>
          </c:val>
          <c:extLst>
            <c:ext xmlns:c16="http://schemas.microsoft.com/office/drawing/2014/chart" uri="{C3380CC4-5D6E-409C-BE32-E72D297353CC}">
              <c16:uniqueId val="{00000000-58D9-4A79-86DE-29705E9AF19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49.18</c:v>
                </c:pt>
                <c:pt idx="4">
                  <c:v>47.72</c:v>
                </c:pt>
              </c:numCache>
            </c:numRef>
          </c:val>
          <c:smooth val="0"/>
          <c:extLst>
            <c:ext xmlns:c16="http://schemas.microsoft.com/office/drawing/2014/chart" uri="{C3380CC4-5D6E-409C-BE32-E72D297353CC}">
              <c16:uniqueId val="{00000001-58D9-4A79-86DE-29705E9AF19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1833.59</c:v>
                </c:pt>
                <c:pt idx="4">
                  <c:v>2039.3</c:v>
                </c:pt>
              </c:numCache>
            </c:numRef>
          </c:val>
          <c:extLst>
            <c:ext xmlns:c16="http://schemas.microsoft.com/office/drawing/2014/chart" uri="{C3380CC4-5D6E-409C-BE32-E72D297353CC}">
              <c16:uniqueId val="{00000000-1A9E-4137-999B-D1E3846AC6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1194.1500000000001</c:v>
                </c:pt>
                <c:pt idx="4">
                  <c:v>1206.79</c:v>
                </c:pt>
              </c:numCache>
            </c:numRef>
          </c:val>
          <c:smooth val="0"/>
          <c:extLst>
            <c:ext xmlns:c16="http://schemas.microsoft.com/office/drawing/2014/chart" uri="{C3380CC4-5D6E-409C-BE32-E72D297353CC}">
              <c16:uniqueId val="{00000001-1A9E-4137-999B-D1E3846AC6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65.63</c:v>
                </c:pt>
                <c:pt idx="4">
                  <c:v>63.67</c:v>
                </c:pt>
              </c:numCache>
            </c:numRef>
          </c:val>
          <c:extLst>
            <c:ext xmlns:c16="http://schemas.microsoft.com/office/drawing/2014/chart" uri="{C3380CC4-5D6E-409C-BE32-E72D297353CC}">
              <c16:uniqueId val="{00000000-9F53-4944-82C3-0A4B8D7F78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72.260000000000005</c:v>
                </c:pt>
                <c:pt idx="4">
                  <c:v>71.84</c:v>
                </c:pt>
              </c:numCache>
            </c:numRef>
          </c:val>
          <c:smooth val="0"/>
          <c:extLst>
            <c:ext xmlns:c16="http://schemas.microsoft.com/office/drawing/2014/chart" uri="{C3380CC4-5D6E-409C-BE32-E72D297353CC}">
              <c16:uniqueId val="{00000001-9F53-4944-82C3-0A4B8D7F78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145.01</c:v>
                </c:pt>
                <c:pt idx="4">
                  <c:v>150</c:v>
                </c:pt>
              </c:numCache>
            </c:numRef>
          </c:val>
          <c:extLst>
            <c:ext xmlns:c16="http://schemas.microsoft.com/office/drawing/2014/chart" uri="{C3380CC4-5D6E-409C-BE32-E72D297353CC}">
              <c16:uniqueId val="{00000000-4F77-4EC1-8F35-6D89E0128F3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230.02</c:v>
                </c:pt>
                <c:pt idx="4">
                  <c:v>228.47</c:v>
                </c:pt>
              </c:numCache>
            </c:numRef>
          </c:val>
          <c:smooth val="0"/>
          <c:extLst>
            <c:ext xmlns:c16="http://schemas.microsoft.com/office/drawing/2014/chart" uri="{C3380CC4-5D6E-409C-BE32-E72D297353CC}">
              <c16:uniqueId val="{00000001-4F77-4EC1-8F35-6D89E0128F3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三島市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109445</v>
      </c>
      <c r="AM8" s="69"/>
      <c r="AN8" s="69"/>
      <c r="AO8" s="69"/>
      <c r="AP8" s="69"/>
      <c r="AQ8" s="69"/>
      <c r="AR8" s="69"/>
      <c r="AS8" s="69"/>
      <c r="AT8" s="68">
        <f>データ!T6</f>
        <v>62.02</v>
      </c>
      <c r="AU8" s="68"/>
      <c r="AV8" s="68"/>
      <c r="AW8" s="68"/>
      <c r="AX8" s="68"/>
      <c r="AY8" s="68"/>
      <c r="AZ8" s="68"/>
      <c r="BA8" s="68"/>
      <c r="BB8" s="68">
        <f>データ!U6</f>
        <v>1764.67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49.8</v>
      </c>
      <c r="J10" s="68"/>
      <c r="K10" s="68"/>
      <c r="L10" s="68"/>
      <c r="M10" s="68"/>
      <c r="N10" s="68"/>
      <c r="O10" s="68"/>
      <c r="P10" s="68">
        <f>データ!P6</f>
        <v>9.26</v>
      </c>
      <c r="Q10" s="68"/>
      <c r="R10" s="68"/>
      <c r="S10" s="68"/>
      <c r="T10" s="68"/>
      <c r="U10" s="68"/>
      <c r="V10" s="68"/>
      <c r="W10" s="68">
        <f>データ!Q6</f>
        <v>78.180000000000007</v>
      </c>
      <c r="X10" s="68"/>
      <c r="Y10" s="68"/>
      <c r="Z10" s="68"/>
      <c r="AA10" s="68"/>
      <c r="AB10" s="68"/>
      <c r="AC10" s="68"/>
      <c r="AD10" s="69">
        <f>データ!R6</f>
        <v>1890</v>
      </c>
      <c r="AE10" s="69"/>
      <c r="AF10" s="69"/>
      <c r="AG10" s="69"/>
      <c r="AH10" s="69"/>
      <c r="AI10" s="69"/>
      <c r="AJ10" s="69"/>
      <c r="AK10" s="2"/>
      <c r="AL10" s="69">
        <f>データ!V6</f>
        <v>10111</v>
      </c>
      <c r="AM10" s="69"/>
      <c r="AN10" s="69"/>
      <c r="AO10" s="69"/>
      <c r="AP10" s="69"/>
      <c r="AQ10" s="69"/>
      <c r="AR10" s="69"/>
      <c r="AS10" s="69"/>
      <c r="AT10" s="68">
        <f>データ!W6</f>
        <v>1.94</v>
      </c>
      <c r="AU10" s="68"/>
      <c r="AV10" s="68"/>
      <c r="AW10" s="68"/>
      <c r="AX10" s="68"/>
      <c r="AY10" s="68"/>
      <c r="AZ10" s="68"/>
      <c r="BA10" s="68"/>
      <c r="BB10" s="68">
        <f>データ!X6</f>
        <v>5211.8599999999997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VKA12OAcg++z+xF3kgZKxQewc3WjtAcH5AsNDPo04tvcw68oEh8t+WKRAFOxmxEJEoTVCG1RxQk4WqNyFx7WfA==" saltValue="ZqywLa7hUMrzvMKH/wen8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222062</v>
      </c>
      <c r="D6" s="33">
        <f t="shared" si="3"/>
        <v>46</v>
      </c>
      <c r="E6" s="33">
        <f t="shared" si="3"/>
        <v>17</v>
      </c>
      <c r="F6" s="33">
        <f t="shared" si="3"/>
        <v>4</v>
      </c>
      <c r="G6" s="33">
        <f t="shared" si="3"/>
        <v>0</v>
      </c>
      <c r="H6" s="33" t="str">
        <f t="shared" si="3"/>
        <v>静岡県　三島市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49.8</v>
      </c>
      <c r="P6" s="34">
        <f t="shared" si="3"/>
        <v>9.26</v>
      </c>
      <c r="Q6" s="34">
        <f t="shared" si="3"/>
        <v>78.180000000000007</v>
      </c>
      <c r="R6" s="34">
        <f t="shared" si="3"/>
        <v>1890</v>
      </c>
      <c r="S6" s="34">
        <f t="shared" si="3"/>
        <v>109445</v>
      </c>
      <c r="T6" s="34">
        <f t="shared" si="3"/>
        <v>62.02</v>
      </c>
      <c r="U6" s="34">
        <f t="shared" si="3"/>
        <v>1764.67</v>
      </c>
      <c r="V6" s="34">
        <f t="shared" si="3"/>
        <v>10111</v>
      </c>
      <c r="W6" s="34">
        <f t="shared" si="3"/>
        <v>1.94</v>
      </c>
      <c r="X6" s="34">
        <f t="shared" si="3"/>
        <v>5211.8599999999997</v>
      </c>
      <c r="Y6" s="35" t="str">
        <f>IF(Y7="",NA(),Y7)</f>
        <v>-</v>
      </c>
      <c r="Z6" s="35" t="str">
        <f t="shared" ref="Z6:AH6" si="4">IF(Z7="",NA(),Z7)</f>
        <v>-</v>
      </c>
      <c r="AA6" s="35" t="str">
        <f t="shared" si="4"/>
        <v>-</v>
      </c>
      <c r="AB6" s="35">
        <f t="shared" si="4"/>
        <v>100.21</v>
      </c>
      <c r="AC6" s="35">
        <f t="shared" si="4"/>
        <v>100.44</v>
      </c>
      <c r="AD6" s="35" t="str">
        <f t="shared" si="4"/>
        <v>-</v>
      </c>
      <c r="AE6" s="35" t="str">
        <f t="shared" si="4"/>
        <v>-</v>
      </c>
      <c r="AF6" s="35" t="str">
        <f t="shared" si="4"/>
        <v>-</v>
      </c>
      <c r="AG6" s="35">
        <f t="shared" si="4"/>
        <v>101.72</v>
      </c>
      <c r="AH6" s="35">
        <f t="shared" si="4"/>
        <v>102.73</v>
      </c>
      <c r="AI6" s="34" t="str">
        <f>IF(AI7="","",IF(AI7="-","【-】","【"&amp;SUBSTITUTE(TEXT(AI7,"#,##0.00"),"-","△")&amp;"】"))</f>
        <v>【102.87】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112.88</v>
      </c>
      <c r="AS6" s="35">
        <f t="shared" si="5"/>
        <v>94.97</v>
      </c>
      <c r="AT6" s="34" t="str">
        <f>IF(AT7="","",IF(AT7="-","【-】","【"&amp;SUBSTITUTE(TEXT(AT7,"#,##0.00"),"-","△")&amp;"】"))</f>
        <v>【76.63】</v>
      </c>
      <c r="AU6" s="35" t="str">
        <f>IF(AU7="",NA(),AU7)</f>
        <v>-</v>
      </c>
      <c r="AV6" s="35" t="str">
        <f t="shared" ref="AV6:BD6" si="6">IF(AV7="",NA(),AV7)</f>
        <v>-</v>
      </c>
      <c r="AW6" s="35" t="str">
        <f t="shared" si="6"/>
        <v>-</v>
      </c>
      <c r="AX6" s="35">
        <f t="shared" si="6"/>
        <v>45.97</v>
      </c>
      <c r="AY6" s="35">
        <f t="shared" si="6"/>
        <v>76.94</v>
      </c>
      <c r="AZ6" s="35" t="str">
        <f t="shared" si="6"/>
        <v>-</v>
      </c>
      <c r="BA6" s="35" t="str">
        <f t="shared" si="6"/>
        <v>-</v>
      </c>
      <c r="BB6" s="35" t="str">
        <f t="shared" si="6"/>
        <v>-</v>
      </c>
      <c r="BC6" s="35">
        <f t="shared" si="6"/>
        <v>49.18</v>
      </c>
      <c r="BD6" s="35">
        <f t="shared" si="6"/>
        <v>47.72</v>
      </c>
      <c r="BE6" s="34" t="str">
        <f>IF(BE7="","",IF(BE7="-","【-】","【"&amp;SUBSTITUTE(TEXT(BE7,"#,##0.00"),"-","△")&amp;"】"))</f>
        <v>【49.61】</v>
      </c>
      <c r="BF6" s="35" t="str">
        <f>IF(BF7="",NA(),BF7)</f>
        <v>-</v>
      </c>
      <c r="BG6" s="35" t="str">
        <f t="shared" ref="BG6:BO6" si="7">IF(BG7="",NA(),BG7)</f>
        <v>-</v>
      </c>
      <c r="BH6" s="35" t="str">
        <f t="shared" si="7"/>
        <v>-</v>
      </c>
      <c r="BI6" s="35">
        <f t="shared" si="7"/>
        <v>1833.59</v>
      </c>
      <c r="BJ6" s="35">
        <f t="shared" si="7"/>
        <v>2039.3</v>
      </c>
      <c r="BK6" s="35" t="str">
        <f t="shared" si="7"/>
        <v>-</v>
      </c>
      <c r="BL6" s="35" t="str">
        <f t="shared" si="7"/>
        <v>-</v>
      </c>
      <c r="BM6" s="35" t="str">
        <f t="shared" si="7"/>
        <v>-</v>
      </c>
      <c r="BN6" s="35">
        <f t="shared" si="7"/>
        <v>1194.1500000000001</v>
      </c>
      <c r="BO6" s="35">
        <f t="shared" si="7"/>
        <v>1206.79</v>
      </c>
      <c r="BP6" s="34" t="str">
        <f>IF(BP7="","",IF(BP7="-","【-】","【"&amp;SUBSTITUTE(TEXT(BP7,"#,##0.00"),"-","△")&amp;"】"))</f>
        <v>【1,218.70】</v>
      </c>
      <c r="BQ6" s="35" t="str">
        <f>IF(BQ7="",NA(),BQ7)</f>
        <v>-</v>
      </c>
      <c r="BR6" s="35" t="str">
        <f t="shared" ref="BR6:BZ6" si="8">IF(BR7="",NA(),BR7)</f>
        <v>-</v>
      </c>
      <c r="BS6" s="35" t="str">
        <f t="shared" si="8"/>
        <v>-</v>
      </c>
      <c r="BT6" s="35">
        <f t="shared" si="8"/>
        <v>65.63</v>
      </c>
      <c r="BU6" s="35">
        <f t="shared" si="8"/>
        <v>63.67</v>
      </c>
      <c r="BV6" s="35" t="str">
        <f t="shared" si="8"/>
        <v>-</v>
      </c>
      <c r="BW6" s="35" t="str">
        <f t="shared" si="8"/>
        <v>-</v>
      </c>
      <c r="BX6" s="35" t="str">
        <f t="shared" si="8"/>
        <v>-</v>
      </c>
      <c r="BY6" s="35">
        <f t="shared" si="8"/>
        <v>72.260000000000005</v>
      </c>
      <c r="BZ6" s="35">
        <f t="shared" si="8"/>
        <v>71.84</v>
      </c>
      <c r="CA6" s="34" t="str">
        <f>IF(CA7="","",IF(CA7="-","【-】","【"&amp;SUBSTITUTE(TEXT(CA7,"#,##0.00"),"-","△")&amp;"】"))</f>
        <v>【74.17】</v>
      </c>
      <c r="CB6" s="35" t="str">
        <f>IF(CB7="",NA(),CB7)</f>
        <v>-</v>
      </c>
      <c r="CC6" s="35" t="str">
        <f t="shared" ref="CC6:CK6" si="9">IF(CC7="",NA(),CC7)</f>
        <v>-</v>
      </c>
      <c r="CD6" s="35" t="str">
        <f t="shared" si="9"/>
        <v>-</v>
      </c>
      <c r="CE6" s="35">
        <f t="shared" si="9"/>
        <v>145.01</v>
      </c>
      <c r="CF6" s="35">
        <f t="shared" si="9"/>
        <v>150</v>
      </c>
      <c r="CG6" s="35" t="str">
        <f t="shared" si="9"/>
        <v>-</v>
      </c>
      <c r="CH6" s="35" t="str">
        <f t="shared" si="9"/>
        <v>-</v>
      </c>
      <c r="CI6" s="35" t="str">
        <f t="shared" si="9"/>
        <v>-</v>
      </c>
      <c r="CJ6" s="35">
        <f t="shared" si="9"/>
        <v>230.02</v>
      </c>
      <c r="CK6" s="35">
        <f t="shared" si="9"/>
        <v>228.47</v>
      </c>
      <c r="CL6" s="34" t="str">
        <f>IF(CL7="","",IF(CL7="-","【-】","【"&amp;SUBSTITUTE(TEXT(CL7,"#,##0.00"),"-","△")&amp;"】"))</f>
        <v>【218.56】</v>
      </c>
      <c r="CM6" s="35" t="str">
        <f>IF(CM7="",NA(),CM7)</f>
        <v>-</v>
      </c>
      <c r="CN6" s="35" t="str">
        <f t="shared" ref="CN6:CV6" si="10">IF(CN7="",NA(),CN7)</f>
        <v>-</v>
      </c>
      <c r="CO6" s="35" t="str">
        <f t="shared" si="10"/>
        <v>-</v>
      </c>
      <c r="CP6" s="35">
        <f t="shared" si="10"/>
        <v>74.099999999999994</v>
      </c>
      <c r="CQ6" s="35">
        <f t="shared" si="10"/>
        <v>31.41</v>
      </c>
      <c r="CR6" s="35" t="str">
        <f t="shared" si="10"/>
        <v>-</v>
      </c>
      <c r="CS6" s="35" t="str">
        <f t="shared" si="10"/>
        <v>-</v>
      </c>
      <c r="CT6" s="35" t="str">
        <f t="shared" si="10"/>
        <v>-</v>
      </c>
      <c r="CU6" s="35">
        <f t="shared" si="10"/>
        <v>42.56</v>
      </c>
      <c r="CV6" s="35">
        <f t="shared" si="10"/>
        <v>42.47</v>
      </c>
      <c r="CW6" s="34" t="str">
        <f>IF(CW7="","",IF(CW7="-","【-】","【"&amp;SUBSTITUTE(TEXT(CW7,"#,##0.00"),"-","△")&amp;"】"))</f>
        <v>【42.86】</v>
      </c>
      <c r="CX6" s="35" t="str">
        <f>IF(CX7="",NA(),CX7)</f>
        <v>-</v>
      </c>
      <c r="CY6" s="35" t="str">
        <f t="shared" ref="CY6:DG6" si="11">IF(CY7="",NA(),CY7)</f>
        <v>-</v>
      </c>
      <c r="CZ6" s="35" t="str">
        <f t="shared" si="11"/>
        <v>-</v>
      </c>
      <c r="DA6" s="35">
        <f t="shared" si="11"/>
        <v>86</v>
      </c>
      <c r="DB6" s="35">
        <f t="shared" si="11"/>
        <v>86.69</v>
      </c>
      <c r="DC6" s="35" t="str">
        <f t="shared" si="11"/>
        <v>-</v>
      </c>
      <c r="DD6" s="35" t="str">
        <f t="shared" si="11"/>
        <v>-</v>
      </c>
      <c r="DE6" s="35" t="str">
        <f t="shared" si="11"/>
        <v>-</v>
      </c>
      <c r="DF6" s="35">
        <f t="shared" si="11"/>
        <v>83.32</v>
      </c>
      <c r="DG6" s="35">
        <f t="shared" si="11"/>
        <v>83.75</v>
      </c>
      <c r="DH6" s="34" t="str">
        <f>IF(DH7="","",IF(DH7="-","【-】","【"&amp;SUBSTITUTE(TEXT(DH7,"#,##0.00"),"-","△")&amp;"】"))</f>
        <v>【84.20】</v>
      </c>
      <c r="DI6" s="35" t="str">
        <f>IF(DI7="",NA(),DI7)</f>
        <v>-</v>
      </c>
      <c r="DJ6" s="35" t="str">
        <f t="shared" ref="DJ6:DR6" si="12">IF(DJ7="",NA(),DJ7)</f>
        <v>-</v>
      </c>
      <c r="DK6" s="35" t="str">
        <f t="shared" si="12"/>
        <v>-</v>
      </c>
      <c r="DL6" s="35">
        <f t="shared" si="12"/>
        <v>2.2000000000000002</v>
      </c>
      <c r="DM6" s="35">
        <f t="shared" si="12"/>
        <v>3.68</v>
      </c>
      <c r="DN6" s="35" t="str">
        <f t="shared" si="12"/>
        <v>-</v>
      </c>
      <c r="DO6" s="35" t="str">
        <f t="shared" si="12"/>
        <v>-</v>
      </c>
      <c r="DP6" s="35" t="str">
        <f t="shared" si="12"/>
        <v>-</v>
      </c>
      <c r="DQ6" s="35">
        <f t="shared" si="12"/>
        <v>24.68</v>
      </c>
      <c r="DR6" s="35">
        <f t="shared" si="12"/>
        <v>24.68</v>
      </c>
      <c r="DS6" s="34" t="str">
        <f>IF(DS7="","",IF(DS7="-","【-】","【"&amp;SUBSTITUTE(TEXT(DS7,"#,##0.00"),"-","△")&amp;"】"))</f>
        <v>【25.37】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8.6199999999999992</v>
      </c>
      <c r="ED6" s="34" t="str">
        <f>IF(ED7="","",IF(ED7="-","【-】","【"&amp;SUBSTITUTE(TEXT(ED7,"#,##0.00"),"-","△")&amp;"】"))</f>
        <v>【6.20】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0.36</v>
      </c>
      <c r="EO6" s="34" t="str">
        <f>IF(EO7="","",IF(EO7="-","【-】","【"&amp;SUBSTITUTE(TEXT(EO7,"#,##0.00"),"-","△")&amp;"】"))</f>
        <v>【0.28】</v>
      </c>
    </row>
    <row r="7" spans="1:148" s="36" customFormat="1" x14ac:dyDescent="0.15">
      <c r="A7" s="28"/>
      <c r="B7" s="37">
        <v>2019</v>
      </c>
      <c r="C7" s="37">
        <v>222062</v>
      </c>
      <c r="D7" s="37">
        <v>46</v>
      </c>
      <c r="E7" s="37">
        <v>17</v>
      </c>
      <c r="F7" s="37">
        <v>4</v>
      </c>
      <c r="G7" s="37">
        <v>0</v>
      </c>
      <c r="H7" s="37" t="s">
        <v>96</v>
      </c>
      <c r="I7" s="37" t="s">
        <v>97</v>
      </c>
      <c r="J7" s="37" t="s">
        <v>98</v>
      </c>
      <c r="K7" s="37" t="s">
        <v>99</v>
      </c>
      <c r="L7" s="37" t="s">
        <v>100</v>
      </c>
      <c r="M7" s="37" t="s">
        <v>101</v>
      </c>
      <c r="N7" s="38" t="s">
        <v>102</v>
      </c>
      <c r="O7" s="38">
        <v>49.8</v>
      </c>
      <c r="P7" s="38">
        <v>9.26</v>
      </c>
      <c r="Q7" s="38">
        <v>78.180000000000007</v>
      </c>
      <c r="R7" s="38">
        <v>1890</v>
      </c>
      <c r="S7" s="38">
        <v>109445</v>
      </c>
      <c r="T7" s="38">
        <v>62.02</v>
      </c>
      <c r="U7" s="38">
        <v>1764.67</v>
      </c>
      <c r="V7" s="38">
        <v>10111</v>
      </c>
      <c r="W7" s="38">
        <v>1.94</v>
      </c>
      <c r="X7" s="38">
        <v>5211.8599999999997</v>
      </c>
      <c r="Y7" s="38" t="s">
        <v>102</v>
      </c>
      <c r="Z7" s="38" t="s">
        <v>102</v>
      </c>
      <c r="AA7" s="38" t="s">
        <v>102</v>
      </c>
      <c r="AB7" s="38">
        <v>100.21</v>
      </c>
      <c r="AC7" s="38">
        <v>100.44</v>
      </c>
      <c r="AD7" s="38" t="s">
        <v>102</v>
      </c>
      <c r="AE7" s="38" t="s">
        <v>102</v>
      </c>
      <c r="AF7" s="38" t="s">
        <v>102</v>
      </c>
      <c r="AG7" s="38">
        <v>101.72</v>
      </c>
      <c r="AH7" s="38">
        <v>102.73</v>
      </c>
      <c r="AI7" s="38">
        <v>102.87</v>
      </c>
      <c r="AJ7" s="38" t="s">
        <v>102</v>
      </c>
      <c r="AK7" s="38" t="s">
        <v>102</v>
      </c>
      <c r="AL7" s="38" t="s">
        <v>102</v>
      </c>
      <c r="AM7" s="38">
        <v>0</v>
      </c>
      <c r="AN7" s="38">
        <v>0</v>
      </c>
      <c r="AO7" s="38" t="s">
        <v>102</v>
      </c>
      <c r="AP7" s="38" t="s">
        <v>102</v>
      </c>
      <c r="AQ7" s="38" t="s">
        <v>102</v>
      </c>
      <c r="AR7" s="38">
        <v>112.88</v>
      </c>
      <c r="AS7" s="38">
        <v>94.97</v>
      </c>
      <c r="AT7" s="38">
        <v>76.63</v>
      </c>
      <c r="AU7" s="38" t="s">
        <v>102</v>
      </c>
      <c r="AV7" s="38" t="s">
        <v>102</v>
      </c>
      <c r="AW7" s="38" t="s">
        <v>102</v>
      </c>
      <c r="AX7" s="38">
        <v>45.97</v>
      </c>
      <c r="AY7" s="38">
        <v>76.94</v>
      </c>
      <c r="AZ7" s="38" t="s">
        <v>102</v>
      </c>
      <c r="BA7" s="38" t="s">
        <v>102</v>
      </c>
      <c r="BB7" s="38" t="s">
        <v>102</v>
      </c>
      <c r="BC7" s="38">
        <v>49.18</v>
      </c>
      <c r="BD7" s="38">
        <v>47.72</v>
      </c>
      <c r="BE7" s="38">
        <v>49.61</v>
      </c>
      <c r="BF7" s="38" t="s">
        <v>102</v>
      </c>
      <c r="BG7" s="38" t="s">
        <v>102</v>
      </c>
      <c r="BH7" s="38" t="s">
        <v>102</v>
      </c>
      <c r="BI7" s="38">
        <v>1833.59</v>
      </c>
      <c r="BJ7" s="38">
        <v>2039.3</v>
      </c>
      <c r="BK7" s="38" t="s">
        <v>102</v>
      </c>
      <c r="BL7" s="38" t="s">
        <v>102</v>
      </c>
      <c r="BM7" s="38" t="s">
        <v>102</v>
      </c>
      <c r="BN7" s="38">
        <v>1194.1500000000001</v>
      </c>
      <c r="BO7" s="38">
        <v>1206.79</v>
      </c>
      <c r="BP7" s="38">
        <v>1218.7</v>
      </c>
      <c r="BQ7" s="38" t="s">
        <v>102</v>
      </c>
      <c r="BR7" s="38" t="s">
        <v>102</v>
      </c>
      <c r="BS7" s="38" t="s">
        <v>102</v>
      </c>
      <c r="BT7" s="38">
        <v>65.63</v>
      </c>
      <c r="BU7" s="38">
        <v>63.67</v>
      </c>
      <c r="BV7" s="38" t="s">
        <v>102</v>
      </c>
      <c r="BW7" s="38" t="s">
        <v>102</v>
      </c>
      <c r="BX7" s="38" t="s">
        <v>102</v>
      </c>
      <c r="BY7" s="38">
        <v>72.260000000000005</v>
      </c>
      <c r="BZ7" s="38">
        <v>71.84</v>
      </c>
      <c r="CA7" s="38">
        <v>74.17</v>
      </c>
      <c r="CB7" s="38" t="s">
        <v>102</v>
      </c>
      <c r="CC7" s="38" t="s">
        <v>102</v>
      </c>
      <c r="CD7" s="38" t="s">
        <v>102</v>
      </c>
      <c r="CE7" s="38">
        <v>145.01</v>
      </c>
      <c r="CF7" s="38">
        <v>150</v>
      </c>
      <c r="CG7" s="38" t="s">
        <v>102</v>
      </c>
      <c r="CH7" s="38" t="s">
        <v>102</v>
      </c>
      <c r="CI7" s="38" t="s">
        <v>102</v>
      </c>
      <c r="CJ7" s="38">
        <v>230.02</v>
      </c>
      <c r="CK7" s="38">
        <v>228.47</v>
      </c>
      <c r="CL7" s="38">
        <v>218.56</v>
      </c>
      <c r="CM7" s="38" t="s">
        <v>102</v>
      </c>
      <c r="CN7" s="38" t="s">
        <v>102</v>
      </c>
      <c r="CO7" s="38" t="s">
        <v>102</v>
      </c>
      <c r="CP7" s="38">
        <v>74.099999999999994</v>
      </c>
      <c r="CQ7" s="38">
        <v>31.41</v>
      </c>
      <c r="CR7" s="38" t="s">
        <v>102</v>
      </c>
      <c r="CS7" s="38" t="s">
        <v>102</v>
      </c>
      <c r="CT7" s="38" t="s">
        <v>102</v>
      </c>
      <c r="CU7" s="38">
        <v>42.56</v>
      </c>
      <c r="CV7" s="38">
        <v>42.47</v>
      </c>
      <c r="CW7" s="38">
        <v>42.86</v>
      </c>
      <c r="CX7" s="38" t="s">
        <v>102</v>
      </c>
      <c r="CY7" s="38" t="s">
        <v>102</v>
      </c>
      <c r="CZ7" s="38" t="s">
        <v>102</v>
      </c>
      <c r="DA7" s="38">
        <v>86</v>
      </c>
      <c r="DB7" s="38">
        <v>86.69</v>
      </c>
      <c r="DC7" s="38" t="s">
        <v>102</v>
      </c>
      <c r="DD7" s="38" t="s">
        <v>102</v>
      </c>
      <c r="DE7" s="38" t="s">
        <v>102</v>
      </c>
      <c r="DF7" s="38">
        <v>83.32</v>
      </c>
      <c r="DG7" s="38">
        <v>83.75</v>
      </c>
      <c r="DH7" s="38">
        <v>84.2</v>
      </c>
      <c r="DI7" s="38" t="s">
        <v>102</v>
      </c>
      <c r="DJ7" s="38" t="s">
        <v>102</v>
      </c>
      <c r="DK7" s="38" t="s">
        <v>102</v>
      </c>
      <c r="DL7" s="38">
        <v>2.2000000000000002</v>
      </c>
      <c r="DM7" s="38">
        <v>3.68</v>
      </c>
      <c r="DN7" s="38" t="s">
        <v>102</v>
      </c>
      <c r="DO7" s="38" t="s">
        <v>102</v>
      </c>
      <c r="DP7" s="38" t="s">
        <v>102</v>
      </c>
      <c r="DQ7" s="38">
        <v>24.68</v>
      </c>
      <c r="DR7" s="38">
        <v>24.68</v>
      </c>
      <c r="DS7" s="38">
        <v>25.37</v>
      </c>
      <c r="DT7" s="38" t="s">
        <v>102</v>
      </c>
      <c r="DU7" s="38" t="s">
        <v>102</v>
      </c>
      <c r="DV7" s="38" t="s">
        <v>102</v>
      </c>
      <c r="DW7" s="38">
        <v>0</v>
      </c>
      <c r="DX7" s="38">
        <v>0</v>
      </c>
      <c r="DY7" s="38" t="s">
        <v>102</v>
      </c>
      <c r="DZ7" s="38" t="s">
        <v>102</v>
      </c>
      <c r="EA7" s="38" t="s">
        <v>102</v>
      </c>
      <c r="EB7" s="38">
        <v>0.01</v>
      </c>
      <c r="EC7" s="38">
        <v>8.6199999999999992</v>
      </c>
      <c r="ED7" s="38">
        <v>6.2</v>
      </c>
      <c r="EE7" s="38" t="s">
        <v>102</v>
      </c>
      <c r="EF7" s="38" t="s">
        <v>102</v>
      </c>
      <c r="EG7" s="38" t="s">
        <v>102</v>
      </c>
      <c r="EH7" s="38">
        <v>0</v>
      </c>
      <c r="EI7" s="38">
        <v>0</v>
      </c>
      <c r="EJ7" s="38" t="s">
        <v>102</v>
      </c>
      <c r="EK7" s="38" t="s">
        <v>102</v>
      </c>
      <c r="EL7" s="38" t="s">
        <v>102</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井上　雄太</cp:lastModifiedBy>
  <cp:lastPrinted>2021-01-18T06:51:46Z</cp:lastPrinted>
  <dcterms:created xsi:type="dcterms:W3CDTF">2020-12-04T02:33:11Z</dcterms:created>
  <dcterms:modified xsi:type="dcterms:W3CDTF">2021-01-19T08:12:08Z</dcterms:modified>
  <cp:category/>
</cp:coreProperties>
</file>