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下水道課★\D1.課共通\D2.報告（庁内：財政経営部）\財政課への報告\令和2年度\R3.1.13公営企業に係る「経営比較分析表」の公表について\"/>
    </mc:Choice>
  </mc:AlternateContent>
  <workbookProtection workbookAlgorithmName="SHA-512" workbookHashValue="lgCBI+YFmrTwuqWR1j8LJh7EBS2rDxhaBdUkA48HbhfcM7m2GEEEOmCbPGKDLctHR28GURUgwopWkjo3hf8lnQ==" workbookSaltValue="NhyUhJj/CgObtVhz4JE5Sg==" workbookSpinCount="100000" lockStructure="1"/>
  <bookViews>
    <workbookView xWindow="0" yWindow="0" windowWidth="20490" windowHeight="76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<sst xmlns="http://schemas.openxmlformats.org/spreadsheetml/2006/main" count="297" uniqueCount="117">
  <si>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</si>
  <si>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</si>
  <si>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</si>
  <si>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</si>
  <si>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</si>
  <si>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</si>
  <si>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</si>
  <si>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</si>
  <si>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</si>
  <si>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</si>
  <si>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</si>
  <si>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</si>
  <si>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</si>
  <si>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</si>
  <si>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</si>
  <si>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</si>
  <si>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</si>
  <si>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</si>
  <si>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</si>
  <si>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</si>
  <si>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</si>
  <si>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</si>
  <si>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</si>
  <si>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</si>
  <si>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</si>
  <si>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</si>
  <si>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</si>
  <si>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</si>
  <si>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</si>
  <si>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</si>
  <si>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</si>
  <si>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</si>
  <si>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</si>
  <si>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</si>
  <si>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</si>
  <si>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</si>
  <si>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</si>
  <si>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</si>
  <si>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</si>
  <si>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</si>
  <si>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</si>
  <si>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</si>
  <si>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</si>
  <si>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</si>
  <si>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</si>
  <si>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</si>
  <si>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</si>
  <si>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</si>
  <si>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</si>
  <si>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</si>
  <si>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</si>
  <si>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</si>
  <si>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</si>
  <si>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</si>
  <si>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</si>
  <si>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</si>
  <si>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</si>
  <si>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</si>
  <si>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</si>
  <si>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</si>
  <si>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</si>
  <si>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</si>
  <si>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</si>
  <si>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</si>
  <si>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</si>
  <si>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</si>
  <si>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</si>
  <si>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</si>
  <si>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</si>
  <si>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</si>
  <si>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</si>
  <si>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</si>
  <si>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</si>
  <si>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</si>
  <si>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</si>
  <si>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</si>
  <si>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</si>
  <si>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</si>
  <si>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</si>
  <si>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</si>
  <si>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</si>
  <si>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</si>
  <si>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</si>
  <si>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</si>
  <si>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</si>
  <si>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</si>
  <si>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</si>
  <si>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</si>
  <si>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</si>
  <si>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</si>
  <si>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</si>
  <si>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</si>
  <si>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</si>
  <si>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</si>
  <si>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</si>
  <si>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</si>
  <si>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三島市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</si>
  <si>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</si>
  <si>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</si>
  <si>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</si>
  <si>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</si>
  <si>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</si>
  <si>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</si>
  <si>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</si>
  <si>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</si>
  <si>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</si>
  <si>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</si>
  <si>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</si>
  <si>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</si>
  <si>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</si>
  <si>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</si>
  <si>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</si>
  <si>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</si>
  <si>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</si>
  <si>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下水道事業を持続的に行うために、今後の人口減少や経済状態を見極め、公営企業会計における財務諸表等を活用し、経営の健全化・効率化を行うことで、経営基盤の強化を図っていきます。そのために、より効率的な事業の在り方を模索し、維持管理費の削減に努めるとともに、汚水処理の広域化・共同化の方針の確定後には、適正な使用料の水準について検討を進めていきます。
※平成30年4月から地方公営企業法を全部適用したため、平成29年度以前のデータはありません。</t>
    <rPh sb="1" eb="4">
      <t>ゲスイドウ</t>
    </rPh>
    <rPh sb="4" eb="6">
      <t>ジギョウ</t>
    </rPh>
    <rPh sb="7" eb="10">
      <t>ジゾクテキ</t>
    </rPh>
    <rPh sb="11" eb="12">
      <t>オコナ</t>
    </rPh>
    <rPh sb="17" eb="19">
      <t>コンゴ</t>
    </rPh>
    <rPh sb="20" eb="22">
      <t>ジンコウ</t>
    </rPh>
    <rPh sb="22" eb="24">
      <t>ゲンショウ</t>
    </rPh>
    <rPh sb="25" eb="27">
      <t>ケイザイ</t>
    </rPh>
    <rPh sb="27" eb="29">
      <t>ジョウタイ</t>
    </rPh>
    <rPh sb="30" eb="32">
      <t>ミキワ</t>
    </rPh>
    <rPh sb="34" eb="36">
      <t>コウエイ</t>
    </rPh>
    <rPh sb="36" eb="38">
      <t>キギョウ</t>
    </rPh>
    <rPh sb="38" eb="40">
      <t>カイケイ</t>
    </rPh>
    <rPh sb="44" eb="46">
      <t>ザイム</t>
    </rPh>
    <rPh sb="46" eb="48">
      <t>ショヒョウ</t>
    </rPh>
    <rPh sb="48" eb="49">
      <t>トウ</t>
    </rPh>
    <rPh sb="50" eb="52">
      <t>カツヨウ</t>
    </rPh>
    <rPh sb="54" eb="56">
      <t>ケイエイ</t>
    </rPh>
    <rPh sb="57" eb="60">
      <t>ケンゼンカ</t>
    </rPh>
    <rPh sb="61" eb="64">
      <t>コウリツカ</t>
    </rPh>
    <rPh sb="65" eb="66">
      <t>オコナ</t>
    </rPh>
    <rPh sb="71" eb="73">
      <t>ケイエイ</t>
    </rPh>
    <rPh sb="73" eb="75">
      <t>キバン</t>
    </rPh>
    <rPh sb="76" eb="78">
      <t>キョウカ</t>
    </rPh>
    <rPh sb="79" eb="80">
      <t>ハカ</t>
    </rPh>
    <rPh sb="140" eb="142">
      <t>ホウシン</t>
    </rPh>
    <rPh sb="143" eb="145">
      <t>カクテイ</t>
    </rPh>
    <rPh sb="145" eb="146">
      <t>ゴ</t>
    </rPh>
    <rPh sb="149" eb="151">
      <t>テキセイ</t>
    </rPh>
    <rPh sb="152" eb="155">
      <t>シヨウリョウ</t>
    </rPh>
    <rPh sb="156" eb="158">
      <t>スイジュン</t>
    </rPh>
    <rPh sb="162" eb="164">
      <t>ケントウ</t>
    </rPh>
    <rPh sb="165" eb="166">
      <t>スス</t>
    </rPh>
    <rPh sb="176" eb="178">
      <t>ヘイセイ</t>
    </rPh>
    <rPh sb="180" eb="181">
      <t>ネン</t>
    </rPh>
    <rPh sb="182" eb="183">
      <t>ガツ</t>
    </rPh>
    <rPh sb="185" eb="187">
      <t>チホウ</t>
    </rPh>
    <rPh sb="187" eb="189">
      <t>コウエイ</t>
    </rPh>
    <rPh sb="189" eb="191">
      <t>キギョウ</t>
    </rPh>
    <rPh sb="191" eb="192">
      <t>ホウ</t>
    </rPh>
    <rPh sb="193" eb="195">
      <t>ゼンブ</t>
    </rPh>
    <rPh sb="195" eb="197">
      <t>テキヨウ</t>
    </rPh>
    <rPh sb="202" eb="204">
      <t>ヘイセイ</t>
    </rPh>
    <rPh sb="206" eb="208">
      <t>ネンド</t>
    </rPh>
    <rPh sb="208" eb="210">
      <t>イゼン</t>
    </rPh>
    <phoneticPr fontId="4"/>
  </si>
  <si>
    <t xml:space="preserve"> 経常収支比率は前年度と比較してほぼ横ばいとなり100％をこえているものの、水需要の減少に伴う使用料収入の減少や維持管理費の増大などにより経営状況がさらに厳しくなることが見込まれます。
　流動比率は、過去に借り入れた企業債の償還元金が前年度より増額となっているため低い状況が続いています。
　企業債残高対事業規模比率は、類似団体及び全国の平均値を大きく上回っているが、今後は、企業債残高が減少する見込みのため、同比率も減少すると考えられるものの、使用料水準を見直し適切な使用料収入を確保することが必要となります。
　経費回収率についても類似団体及び全国の平均値を下回っており、使用料収入だけでは賄えず一般会計からの繰入金で補っている状況となっています。
　汚水処理原価も高い水準となっており、その要因として不明水割合が高く有収水量が少ないことが考えられるため、不明水対策も求められています。
　施設利用率については、類似団体平均よりも高い数値となっており、最大稼働率も92.6％であることから、適切な施設規模であると考えられます。
　水洗化率については、上昇傾向にありますが類似団体平均や全国平均には届いていないため、より一層の啓発を行い水洗化率の向上に努めます。</t>
    <rPh sb="1" eb="3">
      <t>ケイジョウ</t>
    </rPh>
    <rPh sb="3" eb="5">
      <t>シュウシ</t>
    </rPh>
    <rPh sb="5" eb="7">
      <t>ヒリツ</t>
    </rPh>
    <rPh sb="8" eb="11">
      <t>ゼンネンド</t>
    </rPh>
    <rPh sb="12" eb="14">
      <t>ヒカク</t>
    </rPh>
    <rPh sb="18" eb="19">
      <t>ヨコ</t>
    </rPh>
    <rPh sb="38" eb="39">
      <t>ミズ</t>
    </rPh>
    <rPh sb="39" eb="41">
      <t>ジュヨウ</t>
    </rPh>
    <rPh sb="42" eb="44">
      <t>ゲンショウ</t>
    </rPh>
    <rPh sb="45" eb="46">
      <t>トモナ</t>
    </rPh>
    <rPh sb="47" eb="50">
      <t>シヨウリョウ</t>
    </rPh>
    <rPh sb="50" eb="52">
      <t>シュウニュウ</t>
    </rPh>
    <rPh sb="53" eb="55">
      <t>ゲンショウ</t>
    </rPh>
    <rPh sb="56" eb="58">
      <t>イジ</t>
    </rPh>
    <rPh sb="58" eb="61">
      <t>カンリヒ</t>
    </rPh>
    <rPh sb="62" eb="64">
      <t>ゾウダイ</t>
    </rPh>
    <rPh sb="69" eb="71">
      <t>ケイエイ</t>
    </rPh>
    <rPh sb="71" eb="73">
      <t>ジョウキョウ</t>
    </rPh>
    <rPh sb="77" eb="78">
      <t>キビ</t>
    </rPh>
    <rPh sb="85" eb="87">
      <t>ミコ</t>
    </rPh>
    <rPh sb="94" eb="96">
      <t>リュウドウ</t>
    </rPh>
    <rPh sb="96" eb="98">
      <t>ヒリツ</t>
    </rPh>
    <rPh sb="100" eb="102">
      <t>カコ</t>
    </rPh>
    <rPh sb="103" eb="104">
      <t>カ</t>
    </rPh>
    <rPh sb="105" eb="106">
      <t>イ</t>
    </rPh>
    <rPh sb="108" eb="110">
      <t>キギョウ</t>
    </rPh>
    <rPh sb="110" eb="111">
      <t>サイ</t>
    </rPh>
    <rPh sb="115" eb="116">
      <t>キン</t>
    </rPh>
    <rPh sb="117" eb="120">
      <t>ゼンネンド</t>
    </rPh>
    <rPh sb="122" eb="124">
      <t>ゾウガク</t>
    </rPh>
    <rPh sb="132" eb="133">
      <t>ヒク</t>
    </rPh>
    <rPh sb="134" eb="136">
      <t>ジョウキョウ</t>
    </rPh>
    <rPh sb="137" eb="138">
      <t>ツヅ</t>
    </rPh>
    <rPh sb="146" eb="148">
      <t>キギョウ</t>
    </rPh>
    <rPh sb="148" eb="149">
      <t>サイ</t>
    </rPh>
    <rPh sb="149" eb="151">
      <t>ザンダカ</t>
    </rPh>
    <rPh sb="151" eb="152">
      <t>タイ</t>
    </rPh>
    <rPh sb="152" eb="154">
      <t>ジギョウ</t>
    </rPh>
    <rPh sb="154" eb="156">
      <t>キボ</t>
    </rPh>
    <rPh sb="156" eb="158">
      <t>ヒリツ</t>
    </rPh>
    <rPh sb="160" eb="162">
      <t>ルイジ</t>
    </rPh>
    <rPh sb="162" eb="164">
      <t>ダンタイ</t>
    </rPh>
    <rPh sb="164" eb="165">
      <t>オヨ</t>
    </rPh>
    <rPh sb="166" eb="168">
      <t>ゼンコク</t>
    </rPh>
    <rPh sb="169" eb="172">
      <t>ヘイキンチ</t>
    </rPh>
    <rPh sb="173" eb="174">
      <t>オオ</t>
    </rPh>
    <rPh sb="176" eb="178">
      <t>ウワマワ</t>
    </rPh>
    <rPh sb="184" eb="186">
      <t>コンゴ</t>
    </rPh>
    <rPh sb="188" eb="190">
      <t>キギョウ</t>
    </rPh>
    <rPh sb="190" eb="191">
      <t>サイ</t>
    </rPh>
    <rPh sb="191" eb="193">
      <t>ザンダカ</t>
    </rPh>
    <rPh sb="194" eb="196">
      <t>ゲンショウ</t>
    </rPh>
    <rPh sb="198" eb="200">
      <t>ミコ</t>
    </rPh>
    <rPh sb="205" eb="206">
      <t>ドウ</t>
    </rPh>
    <rPh sb="206" eb="208">
      <t>ヒリツ</t>
    </rPh>
    <rPh sb="209" eb="211">
      <t>ゲンショウ</t>
    </rPh>
    <rPh sb="214" eb="215">
      <t>カンガ</t>
    </rPh>
    <rPh sb="223" eb="226">
      <t>シヨウリョウ</t>
    </rPh>
    <rPh sb="226" eb="228">
      <t>スイジュン</t>
    </rPh>
    <rPh sb="229" eb="231">
      <t>ミナオ</t>
    </rPh>
    <rPh sb="232" eb="234">
      <t>テキセツ</t>
    </rPh>
    <rPh sb="235" eb="238">
      <t>シヨウリョウ</t>
    </rPh>
    <rPh sb="238" eb="240">
      <t>シュウニュウ</t>
    </rPh>
    <rPh sb="241" eb="243">
      <t>カクホ</t>
    </rPh>
    <rPh sb="248" eb="250">
      <t>ヒツヨウ</t>
    </rPh>
    <rPh sb="258" eb="260">
      <t>ケイヒ</t>
    </rPh>
    <rPh sb="260" eb="262">
      <t>カイシュウ</t>
    </rPh>
    <rPh sb="262" eb="263">
      <t>リツ</t>
    </rPh>
    <rPh sb="268" eb="270">
      <t>ルイジ</t>
    </rPh>
    <rPh sb="270" eb="272">
      <t>ダンタイ</t>
    </rPh>
    <rPh sb="272" eb="273">
      <t>オヨ</t>
    </rPh>
    <rPh sb="274" eb="276">
      <t>ゼンコク</t>
    </rPh>
    <rPh sb="277" eb="280">
      <t>ヘイキンチ</t>
    </rPh>
    <rPh sb="281" eb="283">
      <t>シタマワ</t>
    </rPh>
    <rPh sb="288" eb="291">
      <t>シヨウリョウ</t>
    </rPh>
    <rPh sb="291" eb="293">
      <t>シュウニュウ</t>
    </rPh>
    <rPh sb="297" eb="298">
      <t>マカナ</t>
    </rPh>
    <rPh sb="300" eb="302">
      <t>イッパン</t>
    </rPh>
    <rPh sb="302" eb="304">
      <t>カイケイ</t>
    </rPh>
    <rPh sb="307" eb="309">
      <t>クリイレ</t>
    </rPh>
    <rPh sb="309" eb="310">
      <t>キン</t>
    </rPh>
    <rPh sb="311" eb="312">
      <t>オギナ</t>
    </rPh>
    <rPh sb="316" eb="318">
      <t>ジョウキョウ</t>
    </rPh>
    <rPh sb="328" eb="330">
      <t>オスイ</t>
    </rPh>
    <rPh sb="330" eb="332">
      <t>ショリ</t>
    </rPh>
    <rPh sb="332" eb="334">
      <t>ゲンカ</t>
    </rPh>
    <rPh sb="335" eb="336">
      <t>タカ</t>
    </rPh>
    <rPh sb="337" eb="339">
      <t>スイジュン</t>
    </rPh>
    <rPh sb="348" eb="350">
      <t>ヨウイン</t>
    </rPh>
    <rPh sb="353" eb="355">
      <t>フメイ</t>
    </rPh>
    <rPh sb="355" eb="356">
      <t>スイ</t>
    </rPh>
    <rPh sb="356" eb="357">
      <t>ワリ</t>
    </rPh>
    <rPh sb="357" eb="358">
      <t>ア</t>
    </rPh>
    <rPh sb="359" eb="360">
      <t>タカ</t>
    </rPh>
    <rPh sb="361" eb="363">
      <t>ユウシュウ</t>
    </rPh>
    <rPh sb="363" eb="365">
      <t>スイリョウ</t>
    </rPh>
    <rPh sb="366" eb="367">
      <t>スク</t>
    </rPh>
    <rPh sb="372" eb="373">
      <t>カンガ</t>
    </rPh>
    <rPh sb="380" eb="382">
      <t>フメイ</t>
    </rPh>
    <rPh sb="382" eb="383">
      <t>スイ</t>
    </rPh>
    <rPh sb="383" eb="385">
      <t>タイサク</t>
    </rPh>
    <rPh sb="386" eb="387">
      <t>モト</t>
    </rPh>
    <rPh sb="494" eb="496">
      <t>ゼンコク</t>
    </rPh>
    <rPh sb="496" eb="498">
      <t>ヘイキン</t>
    </rPh>
    <rPh sb="500" eb="501">
      <t>トド</t>
    </rPh>
    <phoneticPr fontId="4"/>
  </si>
  <si>
    <t>　当市は平成30年度が地方公営企業法の適用初年度となるため、有形固定資産減価償却率については、減価償却費の累積がなく非常に低いものとなっています。
　管渠老朽化率は類似団体平均を上回っているが、ストックマネジメント計画に基づいて管渠の改善を進めているため、今後も計画的に老朽化対策を進めていきます。</t>
    <rPh sb="1" eb="3">
      <t>トウシ</t>
    </rPh>
    <rPh sb="4" eb="6">
      <t>ヘイセイ</t>
    </rPh>
    <rPh sb="8" eb="10">
      <t>ネンド</t>
    </rPh>
    <rPh sb="11" eb="13">
      <t>チホウ</t>
    </rPh>
    <rPh sb="13" eb="15">
      <t>コウエイ</t>
    </rPh>
    <rPh sb="15" eb="17">
      <t>キギョウ</t>
    </rPh>
    <rPh sb="17" eb="18">
      <t>ホウ</t>
    </rPh>
    <rPh sb="19" eb="21">
      <t>テキヨウ</t>
    </rPh>
    <rPh sb="21" eb="24">
      <t>ショネンド</t>
    </rPh>
    <rPh sb="30" eb="32">
      <t>ユウケイ</t>
    </rPh>
    <rPh sb="32" eb="34">
      <t>コテイ</t>
    </rPh>
    <rPh sb="34" eb="36">
      <t>シサン</t>
    </rPh>
    <rPh sb="36" eb="38">
      <t>ゲンカ</t>
    </rPh>
    <rPh sb="38" eb="40">
      <t>ショウキャク</t>
    </rPh>
    <rPh sb="40" eb="41">
      <t>リツ</t>
    </rPh>
    <rPh sb="47" eb="49">
      <t>ゲンカ</t>
    </rPh>
    <rPh sb="49" eb="51">
      <t>ショウキャク</t>
    </rPh>
    <rPh sb="51" eb="52">
      <t>ヒ</t>
    </rPh>
    <rPh sb="53" eb="55">
      <t>ルイセキ</t>
    </rPh>
    <rPh sb="58" eb="60">
      <t>ヒジョウ</t>
    </rPh>
    <rPh sb="61" eb="62">
      <t>ヒク</t>
    </rPh>
    <rPh sb="75" eb="77">
      <t>カンキョ</t>
    </rPh>
    <rPh sb="77" eb="80">
      <t>ロウキュウカ</t>
    </rPh>
    <rPh sb="80" eb="81">
      <t>リツ</t>
    </rPh>
    <rPh sb="82" eb="84">
      <t>ルイジ</t>
    </rPh>
    <rPh sb="84" eb="86">
      <t>ダンタイ</t>
    </rPh>
    <rPh sb="86" eb="88">
      <t>ヘイキン</t>
    </rPh>
    <rPh sb="89" eb="91">
      <t>ウワマワ</t>
    </rPh>
    <rPh sb="107" eb="109">
      <t>ケイカク</t>
    </rPh>
    <rPh sb="110" eb="111">
      <t>モト</t>
    </rPh>
    <rPh sb="114" eb="116">
      <t>カンキョ</t>
    </rPh>
    <rPh sb="117" eb="119">
      <t>カイゼン</t>
    </rPh>
    <rPh sb="120" eb="121">
      <t>スス</t>
    </rPh>
    <rPh sb="128" eb="130">
      <t>コンゴ</t>
    </rPh>
    <rPh sb="131" eb="134">
      <t>ケイカクテキ</t>
    </rPh>
    <rPh sb="135" eb="138">
      <t>ロウキュウカ</t>
    </rPh>
    <rPh sb="138" eb="140">
      <t>タイサク</t>
    </rPh>
    <rPh sb="141" eb="142">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</si>
</sst>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0.17</c:v>
                </c:pt>
                <c:pt idx="4">
                  <c:v>0.28000000000000003</c:v>
                </c:pt>
              </c:numCache>
            </c:numRef>
          </c:val>
          <c:extLst>
            <c:ext xmlns:c16="http://schemas.microsoft.com/office/drawing/2014/chart" uri="{C3380CC4-5D6E-409C-BE32-E72D297353CC}">
              <c16:uniqueId val="{00000000-49B4-461D-9432-3D45D7C58CF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0.13</c:v>
                </c:pt>
                <c:pt idx="4">
                  <c:v>0.12</c:v>
                </c:pt>
              </c:numCache>
            </c:numRef>
          </c:val>
          <c:smooth val="0"/>
          <c:extLst>
            <c:ext xmlns:c16="http://schemas.microsoft.com/office/drawing/2014/chart" uri="{C3380CC4-5D6E-409C-BE32-E72D297353CC}">
              <c16:uniqueId val="{00000001-49B4-461D-9432-3D45D7C58CF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74.099999999999994</c:v>
                </c:pt>
                <c:pt idx="4">
                  <c:v>80.47</c:v>
                </c:pt>
              </c:numCache>
            </c:numRef>
          </c:val>
          <c:extLst>
            <c:ext xmlns:c16="http://schemas.microsoft.com/office/drawing/2014/chart" uri="{C3380CC4-5D6E-409C-BE32-E72D297353CC}">
              <c16:uniqueId val="{00000000-6FAC-46A1-AB69-2969A8EE42F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56.51</c:v>
                </c:pt>
                <c:pt idx="4">
                  <c:v>57.04</c:v>
                </c:pt>
              </c:numCache>
            </c:numRef>
          </c:val>
          <c:smooth val="0"/>
          <c:extLst>
            <c:ext xmlns:c16="http://schemas.microsoft.com/office/drawing/2014/chart" uri="{C3380CC4-5D6E-409C-BE32-E72D297353CC}">
              <c16:uniqueId val="{00000001-6FAC-46A1-AB69-2969A8EE42F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92.66</c:v>
                </c:pt>
                <c:pt idx="4">
                  <c:v>93.01</c:v>
                </c:pt>
              </c:numCache>
            </c:numRef>
          </c:val>
          <c:extLst>
            <c:ext xmlns:c16="http://schemas.microsoft.com/office/drawing/2014/chart" uri="{C3380CC4-5D6E-409C-BE32-E72D297353CC}">
              <c16:uniqueId val="{00000000-4B1B-4971-8FC3-C7B77AB7F15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93.91</c:v>
                </c:pt>
                <c:pt idx="4">
                  <c:v>93.73</c:v>
                </c:pt>
              </c:numCache>
            </c:numRef>
          </c:val>
          <c:smooth val="0"/>
          <c:extLst>
            <c:ext xmlns:c16="http://schemas.microsoft.com/office/drawing/2014/chart" uri="{C3380CC4-5D6E-409C-BE32-E72D297353CC}">
              <c16:uniqueId val="{00000001-4B1B-4971-8FC3-C7B77AB7F15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100.74</c:v>
                </c:pt>
                <c:pt idx="4">
                  <c:v>100.33</c:v>
                </c:pt>
              </c:numCache>
            </c:numRef>
          </c:val>
          <c:extLst>
            <c:ext xmlns:c16="http://schemas.microsoft.com/office/drawing/2014/chart" uri="{C3380CC4-5D6E-409C-BE32-E72D297353CC}">
              <c16:uniqueId val="{00000000-8C0E-4EBF-8BC0-6D90C74F4B6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107.95</c:v>
                </c:pt>
                <c:pt idx="4">
                  <c:v>106.32</c:v>
                </c:pt>
              </c:numCache>
            </c:numRef>
          </c:val>
          <c:smooth val="0"/>
          <c:extLst>
            <c:ext xmlns:c16="http://schemas.microsoft.com/office/drawing/2014/chart" uri="{C3380CC4-5D6E-409C-BE32-E72D297353CC}">
              <c16:uniqueId val="{00000001-8C0E-4EBF-8BC0-6D90C74F4B6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3.4</c:v>
                </c:pt>
                <c:pt idx="4">
                  <c:v>6.74</c:v>
                </c:pt>
              </c:numCache>
            </c:numRef>
          </c:val>
          <c:extLst>
            <c:ext xmlns:c16="http://schemas.microsoft.com/office/drawing/2014/chart" uri="{C3380CC4-5D6E-409C-BE32-E72D297353CC}">
              <c16:uniqueId val="{00000000-C656-401F-8EA8-28D2FE926AD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22.74</c:v>
                </c:pt>
                <c:pt idx="4">
                  <c:v>21.22</c:v>
                </c:pt>
              </c:numCache>
            </c:numRef>
          </c:val>
          <c:smooth val="0"/>
          <c:extLst>
            <c:ext xmlns:c16="http://schemas.microsoft.com/office/drawing/2014/chart" uri="{C3380CC4-5D6E-409C-BE32-E72D297353CC}">
              <c16:uniqueId val="{00000001-C656-401F-8EA8-28D2FE926AD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c:v>1.73</c:v>
                </c:pt>
              </c:numCache>
            </c:numRef>
          </c:val>
          <c:extLst>
            <c:ext xmlns:c16="http://schemas.microsoft.com/office/drawing/2014/chart" uri="{C3380CC4-5D6E-409C-BE32-E72D297353CC}">
              <c16:uniqueId val="{00000000-72BF-40BE-8389-49076EB6EAA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0.18</c:v>
                </c:pt>
                <c:pt idx="4">
                  <c:v>0.83</c:v>
                </c:pt>
              </c:numCache>
            </c:numRef>
          </c:val>
          <c:smooth val="0"/>
          <c:extLst>
            <c:ext xmlns:c16="http://schemas.microsoft.com/office/drawing/2014/chart" uri="{C3380CC4-5D6E-409C-BE32-E72D297353CC}">
              <c16:uniqueId val="{00000001-72BF-40BE-8389-49076EB6EAA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87D-45B6-922D-68BEA377A4B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1.03</c:v>
                </c:pt>
                <c:pt idx="4">
                  <c:v>1.35</c:v>
                </c:pt>
              </c:numCache>
            </c:numRef>
          </c:val>
          <c:smooth val="0"/>
          <c:extLst>
            <c:ext xmlns:c16="http://schemas.microsoft.com/office/drawing/2014/chart" uri="{C3380CC4-5D6E-409C-BE32-E72D297353CC}">
              <c16:uniqueId val="{00000001-A87D-45B6-922D-68BEA377A4B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24.87</c:v>
                </c:pt>
                <c:pt idx="4">
                  <c:v>15.52</c:v>
                </c:pt>
              </c:numCache>
            </c:numRef>
          </c:val>
          <c:extLst>
            <c:ext xmlns:c16="http://schemas.microsoft.com/office/drawing/2014/chart" uri="{C3380CC4-5D6E-409C-BE32-E72D297353CC}">
              <c16:uniqueId val="{00000000-6949-404F-BAA9-4997988C419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80.5</c:v>
                </c:pt>
                <c:pt idx="4">
                  <c:v>71.540000000000006</c:v>
                </c:pt>
              </c:numCache>
            </c:numRef>
          </c:val>
          <c:smooth val="0"/>
          <c:extLst>
            <c:ext xmlns:c16="http://schemas.microsoft.com/office/drawing/2014/chart" uri="{C3380CC4-5D6E-409C-BE32-E72D297353CC}">
              <c16:uniqueId val="{00000001-6949-404F-BAA9-4997988C419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1783.35</c:v>
                </c:pt>
                <c:pt idx="4">
                  <c:v>1526.35</c:v>
                </c:pt>
              </c:numCache>
            </c:numRef>
          </c:val>
          <c:extLst>
            <c:ext xmlns:c16="http://schemas.microsoft.com/office/drawing/2014/chart" uri="{C3380CC4-5D6E-409C-BE32-E72D297353CC}">
              <c16:uniqueId val="{00000000-CDB3-4A0B-8E5F-552DA5022AF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605.9</c:v>
                </c:pt>
                <c:pt idx="4">
                  <c:v>653.69000000000005</c:v>
                </c:pt>
              </c:numCache>
            </c:numRef>
          </c:val>
          <c:smooth val="0"/>
          <c:extLst>
            <c:ext xmlns:c16="http://schemas.microsoft.com/office/drawing/2014/chart" uri="{C3380CC4-5D6E-409C-BE32-E72D297353CC}">
              <c16:uniqueId val="{00000001-CDB3-4A0B-8E5F-552DA5022AF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68.62</c:v>
                </c:pt>
                <c:pt idx="4">
                  <c:v>68.05</c:v>
                </c:pt>
              </c:numCache>
            </c:numRef>
          </c:val>
          <c:extLst>
            <c:ext xmlns:c16="http://schemas.microsoft.com/office/drawing/2014/chart" uri="{C3380CC4-5D6E-409C-BE32-E72D297353CC}">
              <c16:uniqueId val="{00000000-1A95-4F81-A76A-2C06562E16B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89.41</c:v>
                </c:pt>
                <c:pt idx="4">
                  <c:v>88.05</c:v>
                </c:pt>
              </c:numCache>
            </c:numRef>
          </c:val>
          <c:smooth val="0"/>
          <c:extLst>
            <c:ext xmlns:c16="http://schemas.microsoft.com/office/drawing/2014/chart" uri="{C3380CC4-5D6E-409C-BE32-E72D297353CC}">
              <c16:uniqueId val="{00000001-1A95-4F81-A76A-2C06562E16B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150.16999999999999</c:v>
                </c:pt>
                <c:pt idx="4">
                  <c:v>151.69999999999999</c:v>
                </c:pt>
              </c:numCache>
            </c:numRef>
          </c:val>
          <c:extLst>
            <c:ext xmlns:c16="http://schemas.microsoft.com/office/drawing/2014/chart" uri="{C3380CC4-5D6E-409C-BE32-E72D297353CC}">
              <c16:uniqueId val="{00000000-34D8-43D9-9543-412F8F4C69D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142.05000000000001</c:v>
                </c:pt>
                <c:pt idx="4">
                  <c:v>141.15</c:v>
                </c:pt>
              </c:numCache>
            </c:numRef>
          </c:val>
          <c:smooth val="0"/>
          <c:extLst>
            <c:ext xmlns:c16="http://schemas.microsoft.com/office/drawing/2014/chart" uri="{C3380CC4-5D6E-409C-BE32-E72D297353CC}">
              <c16:uniqueId val="{00000001-34D8-43D9-9543-412F8F4C69D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静岡県　三島市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Bc1</v>
      </c>
      <c r="X8" s="72"/>
      <c r="Y8" s="72"/>
      <c r="Z8" s="72"/>
      <c r="AA8" s="72"/>
      <c r="AB8" s="72"/>
      <c r="AC8" s="72"/>
      <c r="AD8" s="73" t="str">
        <f>データ!$M$6</f>
        <v>非設置</v>
      </c>
      <c r="AE8" s="73"/>
      <c r="AF8" s="73"/>
      <c r="AG8" s="73"/>
      <c r="AH8" s="73"/>
      <c r="AI8" s="73"/>
      <c r="AJ8" s="73"/>
      <c r="AK8" s="3"/>
      <c r="AL8" s="69">
        <f>データ!S6</f>
        <v>109445</v>
      </c>
      <c r="AM8" s="69"/>
      <c r="AN8" s="69"/>
      <c r="AO8" s="69"/>
      <c r="AP8" s="69"/>
      <c r="AQ8" s="69"/>
      <c r="AR8" s="69"/>
      <c r="AS8" s="69"/>
      <c r="AT8" s="68">
        <f>データ!T6</f>
        <v>62.02</v>
      </c>
      <c r="AU8" s="68"/>
      <c r="AV8" s="68"/>
      <c r="AW8" s="68"/>
      <c r="AX8" s="68"/>
      <c r="AY8" s="68"/>
      <c r="AZ8" s="68"/>
      <c r="BA8" s="68"/>
      <c r="BB8" s="68">
        <f>データ!U6</f>
        <v>1764.67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46.2</v>
      </c>
      <c r="J10" s="68"/>
      <c r="K10" s="68"/>
      <c r="L10" s="68"/>
      <c r="M10" s="68"/>
      <c r="N10" s="68"/>
      <c r="O10" s="68"/>
      <c r="P10" s="68">
        <f>データ!P6</f>
        <v>74.77</v>
      </c>
      <c r="Q10" s="68"/>
      <c r="R10" s="68"/>
      <c r="S10" s="68"/>
      <c r="T10" s="68"/>
      <c r="U10" s="68"/>
      <c r="V10" s="68"/>
      <c r="W10" s="68">
        <f>データ!Q6</f>
        <v>80.3</v>
      </c>
      <c r="X10" s="68"/>
      <c r="Y10" s="68"/>
      <c r="Z10" s="68"/>
      <c r="AA10" s="68"/>
      <c r="AB10" s="68"/>
      <c r="AC10" s="68"/>
      <c r="AD10" s="69">
        <f>データ!R6</f>
        <v>1890</v>
      </c>
      <c r="AE10" s="69"/>
      <c r="AF10" s="69"/>
      <c r="AG10" s="69"/>
      <c r="AH10" s="69"/>
      <c r="AI10" s="69"/>
      <c r="AJ10" s="69"/>
      <c r="AK10" s="2"/>
      <c r="AL10" s="69">
        <f>データ!V6</f>
        <v>81648</v>
      </c>
      <c r="AM10" s="69"/>
      <c r="AN10" s="69"/>
      <c r="AO10" s="69"/>
      <c r="AP10" s="69"/>
      <c r="AQ10" s="69"/>
      <c r="AR10" s="69"/>
      <c r="AS10" s="69"/>
      <c r="AT10" s="68">
        <f>データ!W6</f>
        <v>11.39</v>
      </c>
      <c r="AU10" s="68"/>
      <c r="AV10" s="68"/>
      <c r="AW10" s="68"/>
      <c r="AX10" s="68"/>
      <c r="AY10" s="68"/>
      <c r="AZ10" s="68"/>
      <c r="BA10" s="68"/>
      <c r="BB10" s="68">
        <f>データ!X6</f>
        <v>7168.39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nsgo+g0FbP21qNy017RqbVuioj0Fh8vftlhkWqNatMxbsEOmY3vSpWyGWqCdiS8I5n8yaX414Z9B8j+5hFG4XQ==" saltValue="BEZ3KzOI/JSBWcUW1ccLV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222062</v>
      </c>
      <c r="D6" s="33">
        <f t="shared" si="3"/>
        <v>46</v>
      </c>
      <c r="E6" s="33">
        <f t="shared" si="3"/>
        <v>17</v>
      </c>
      <c r="F6" s="33">
        <f t="shared" si="3"/>
        <v>1</v>
      </c>
      <c r="G6" s="33">
        <f t="shared" si="3"/>
        <v>0</v>
      </c>
      <c r="H6" s="33" t="str">
        <f t="shared" si="3"/>
        <v>静岡県　三島市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46.2</v>
      </c>
      <c r="P6" s="34">
        <f t="shared" si="3"/>
        <v>74.77</v>
      </c>
      <c r="Q6" s="34">
        <f t="shared" si="3"/>
        <v>80.3</v>
      </c>
      <c r="R6" s="34">
        <f t="shared" si="3"/>
        <v>1890</v>
      </c>
      <c r="S6" s="34">
        <f t="shared" si="3"/>
        <v>109445</v>
      </c>
      <c r="T6" s="34">
        <f t="shared" si="3"/>
        <v>62.02</v>
      </c>
      <c r="U6" s="34">
        <f t="shared" si="3"/>
        <v>1764.67</v>
      </c>
      <c r="V6" s="34">
        <f t="shared" si="3"/>
        <v>81648</v>
      </c>
      <c r="W6" s="34">
        <f t="shared" si="3"/>
        <v>11.39</v>
      </c>
      <c r="X6" s="34">
        <f t="shared" si="3"/>
        <v>7168.39</v>
      </c>
      <c r="Y6" s="35" t="str">
        <f>IF(Y7="",NA(),Y7)</f>
        <v>-</v>
      </c>
      <c r="Z6" s="35" t="str">
        <f t="shared" ref="Z6:AH6" si="4">IF(Z7="",NA(),Z7)</f>
        <v>-</v>
      </c>
      <c r="AA6" s="35" t="str">
        <f t="shared" si="4"/>
        <v>-</v>
      </c>
      <c r="AB6" s="35">
        <f t="shared" si="4"/>
        <v>100.74</v>
      </c>
      <c r="AC6" s="35">
        <f t="shared" si="4"/>
        <v>100.33</v>
      </c>
      <c r="AD6" s="35" t="str">
        <f t="shared" si="4"/>
        <v>-</v>
      </c>
      <c r="AE6" s="35" t="str">
        <f t="shared" si="4"/>
        <v>-</v>
      </c>
      <c r="AF6" s="35" t="str">
        <f t="shared" si="4"/>
        <v>-</v>
      </c>
      <c r="AG6" s="35">
        <f t="shared" si="4"/>
        <v>107.95</v>
      </c>
      <c r="AH6" s="35">
        <f t="shared" si="4"/>
        <v>106.32</v>
      </c>
      <c r="AI6" s="34" t="str">
        <f>IF(AI7="","",IF(AI7="-","【-】","【"&amp;SUBSTITUTE(TEXT(AI7,"#,##0.00"),"-","△")&amp;"】"))</f>
        <v>【108.07】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1.03</v>
      </c>
      <c r="AS6" s="35">
        <f t="shared" si="5"/>
        <v>1.35</v>
      </c>
      <c r="AT6" s="34" t="str">
        <f>IF(AT7="","",IF(AT7="-","【-】","【"&amp;SUBSTITUTE(TEXT(AT7,"#,##0.00"),"-","△")&amp;"】"))</f>
        <v>【3.09】</v>
      </c>
      <c r="AU6" s="35" t="str">
        <f>IF(AU7="",NA(),AU7)</f>
        <v>-</v>
      </c>
      <c r="AV6" s="35" t="str">
        <f t="shared" ref="AV6:BD6" si="6">IF(AV7="",NA(),AV7)</f>
        <v>-</v>
      </c>
      <c r="AW6" s="35" t="str">
        <f t="shared" si="6"/>
        <v>-</v>
      </c>
      <c r="AX6" s="35">
        <f t="shared" si="6"/>
        <v>24.87</v>
      </c>
      <c r="AY6" s="35">
        <f t="shared" si="6"/>
        <v>15.52</v>
      </c>
      <c r="AZ6" s="35" t="str">
        <f t="shared" si="6"/>
        <v>-</v>
      </c>
      <c r="BA6" s="35" t="str">
        <f t="shared" si="6"/>
        <v>-</v>
      </c>
      <c r="BB6" s="35" t="str">
        <f t="shared" si="6"/>
        <v>-</v>
      </c>
      <c r="BC6" s="35">
        <f t="shared" si="6"/>
        <v>80.5</v>
      </c>
      <c r="BD6" s="35">
        <f t="shared" si="6"/>
        <v>71.540000000000006</v>
      </c>
      <c r="BE6" s="34" t="str">
        <f>IF(BE7="","",IF(BE7="-","【-】","【"&amp;SUBSTITUTE(TEXT(BE7,"#,##0.00"),"-","△")&amp;"】"))</f>
        <v>【69.54】</v>
      </c>
      <c r="BF6" s="35" t="str">
        <f>IF(BF7="",NA(),BF7)</f>
        <v>-</v>
      </c>
      <c r="BG6" s="35" t="str">
        <f t="shared" ref="BG6:BO6" si="7">IF(BG7="",NA(),BG7)</f>
        <v>-</v>
      </c>
      <c r="BH6" s="35" t="str">
        <f t="shared" si="7"/>
        <v>-</v>
      </c>
      <c r="BI6" s="35">
        <f t="shared" si="7"/>
        <v>1783.35</v>
      </c>
      <c r="BJ6" s="35">
        <f t="shared" si="7"/>
        <v>1526.35</v>
      </c>
      <c r="BK6" s="35" t="str">
        <f t="shared" si="7"/>
        <v>-</v>
      </c>
      <c r="BL6" s="35" t="str">
        <f t="shared" si="7"/>
        <v>-</v>
      </c>
      <c r="BM6" s="35" t="str">
        <f t="shared" si="7"/>
        <v>-</v>
      </c>
      <c r="BN6" s="35">
        <f t="shared" si="7"/>
        <v>605.9</v>
      </c>
      <c r="BO6" s="35">
        <f t="shared" si="7"/>
        <v>653.69000000000005</v>
      </c>
      <c r="BP6" s="34" t="str">
        <f>IF(BP7="","",IF(BP7="-","【-】","【"&amp;SUBSTITUTE(TEXT(BP7,"#,##0.00"),"-","△")&amp;"】"))</f>
        <v>【682.51】</v>
      </c>
      <c r="BQ6" s="35" t="str">
        <f>IF(BQ7="",NA(),BQ7)</f>
        <v>-</v>
      </c>
      <c r="BR6" s="35" t="str">
        <f t="shared" ref="BR6:BZ6" si="8">IF(BR7="",NA(),BR7)</f>
        <v>-</v>
      </c>
      <c r="BS6" s="35" t="str">
        <f t="shared" si="8"/>
        <v>-</v>
      </c>
      <c r="BT6" s="35">
        <f t="shared" si="8"/>
        <v>68.62</v>
      </c>
      <c r="BU6" s="35">
        <f t="shared" si="8"/>
        <v>68.05</v>
      </c>
      <c r="BV6" s="35" t="str">
        <f t="shared" si="8"/>
        <v>-</v>
      </c>
      <c r="BW6" s="35" t="str">
        <f t="shared" si="8"/>
        <v>-</v>
      </c>
      <c r="BX6" s="35" t="str">
        <f t="shared" si="8"/>
        <v>-</v>
      </c>
      <c r="BY6" s="35">
        <f t="shared" si="8"/>
        <v>89.41</v>
      </c>
      <c r="BZ6" s="35">
        <f t="shared" si="8"/>
        <v>88.05</v>
      </c>
      <c r="CA6" s="34" t="str">
        <f>IF(CA7="","",IF(CA7="-","【-】","【"&amp;SUBSTITUTE(TEXT(CA7,"#,##0.00"),"-","△")&amp;"】"))</f>
        <v>【100.34】</v>
      </c>
      <c r="CB6" s="35" t="str">
        <f>IF(CB7="",NA(),CB7)</f>
        <v>-</v>
      </c>
      <c r="CC6" s="35" t="str">
        <f t="shared" ref="CC6:CK6" si="9">IF(CC7="",NA(),CC7)</f>
        <v>-</v>
      </c>
      <c r="CD6" s="35" t="str">
        <f t="shared" si="9"/>
        <v>-</v>
      </c>
      <c r="CE6" s="35">
        <f t="shared" si="9"/>
        <v>150.16999999999999</v>
      </c>
      <c r="CF6" s="35">
        <f t="shared" si="9"/>
        <v>151.69999999999999</v>
      </c>
      <c r="CG6" s="35" t="str">
        <f t="shared" si="9"/>
        <v>-</v>
      </c>
      <c r="CH6" s="35" t="str">
        <f t="shared" si="9"/>
        <v>-</v>
      </c>
      <c r="CI6" s="35" t="str">
        <f t="shared" si="9"/>
        <v>-</v>
      </c>
      <c r="CJ6" s="35">
        <f t="shared" si="9"/>
        <v>142.05000000000001</v>
      </c>
      <c r="CK6" s="35">
        <f t="shared" si="9"/>
        <v>141.15</v>
      </c>
      <c r="CL6" s="34" t="str">
        <f>IF(CL7="","",IF(CL7="-","【-】","【"&amp;SUBSTITUTE(TEXT(CL7,"#,##0.00"),"-","△")&amp;"】"))</f>
        <v>【136.15】</v>
      </c>
      <c r="CM6" s="35" t="str">
        <f>IF(CM7="",NA(),CM7)</f>
        <v>-</v>
      </c>
      <c r="CN6" s="35" t="str">
        <f t="shared" ref="CN6:CV6" si="10">IF(CN7="",NA(),CN7)</f>
        <v>-</v>
      </c>
      <c r="CO6" s="35" t="str">
        <f t="shared" si="10"/>
        <v>-</v>
      </c>
      <c r="CP6" s="35">
        <f t="shared" si="10"/>
        <v>74.099999999999994</v>
      </c>
      <c r="CQ6" s="35">
        <f t="shared" si="10"/>
        <v>80.47</v>
      </c>
      <c r="CR6" s="35" t="str">
        <f t="shared" si="10"/>
        <v>-</v>
      </c>
      <c r="CS6" s="35" t="str">
        <f t="shared" si="10"/>
        <v>-</v>
      </c>
      <c r="CT6" s="35" t="str">
        <f t="shared" si="10"/>
        <v>-</v>
      </c>
      <c r="CU6" s="35">
        <f t="shared" si="10"/>
        <v>56.51</v>
      </c>
      <c r="CV6" s="35">
        <f t="shared" si="10"/>
        <v>57.04</v>
      </c>
      <c r="CW6" s="34" t="str">
        <f>IF(CW7="","",IF(CW7="-","【-】","【"&amp;SUBSTITUTE(TEXT(CW7,"#,##0.00"),"-","△")&amp;"】"))</f>
        <v>【59.64】</v>
      </c>
      <c r="CX6" s="35" t="str">
        <f>IF(CX7="",NA(),CX7)</f>
        <v>-</v>
      </c>
      <c r="CY6" s="35" t="str">
        <f t="shared" ref="CY6:DG6" si="11">IF(CY7="",NA(),CY7)</f>
        <v>-</v>
      </c>
      <c r="CZ6" s="35" t="str">
        <f t="shared" si="11"/>
        <v>-</v>
      </c>
      <c r="DA6" s="35">
        <f t="shared" si="11"/>
        <v>92.66</v>
      </c>
      <c r="DB6" s="35">
        <f t="shared" si="11"/>
        <v>93.01</v>
      </c>
      <c r="DC6" s="35" t="str">
        <f t="shared" si="11"/>
        <v>-</v>
      </c>
      <c r="DD6" s="35" t="str">
        <f t="shared" si="11"/>
        <v>-</v>
      </c>
      <c r="DE6" s="35" t="str">
        <f t="shared" si="11"/>
        <v>-</v>
      </c>
      <c r="DF6" s="35">
        <f t="shared" si="11"/>
        <v>93.91</v>
      </c>
      <c r="DG6" s="35">
        <f t="shared" si="11"/>
        <v>93.73</v>
      </c>
      <c r="DH6" s="34" t="str">
        <f>IF(DH7="","",IF(DH7="-","【-】","【"&amp;SUBSTITUTE(TEXT(DH7,"#,##0.00"),"-","△")&amp;"】"))</f>
        <v>【95.35】</v>
      </c>
      <c r="DI6" s="35" t="str">
        <f>IF(DI7="",NA(),DI7)</f>
        <v>-</v>
      </c>
      <c r="DJ6" s="35" t="str">
        <f t="shared" ref="DJ6:DR6" si="12">IF(DJ7="",NA(),DJ7)</f>
        <v>-</v>
      </c>
      <c r="DK6" s="35" t="str">
        <f t="shared" si="12"/>
        <v>-</v>
      </c>
      <c r="DL6" s="35">
        <f t="shared" si="12"/>
        <v>3.4</v>
      </c>
      <c r="DM6" s="35">
        <f t="shared" si="12"/>
        <v>6.74</v>
      </c>
      <c r="DN6" s="35" t="str">
        <f t="shared" si="12"/>
        <v>-</v>
      </c>
      <c r="DO6" s="35" t="str">
        <f t="shared" si="12"/>
        <v>-</v>
      </c>
      <c r="DP6" s="35" t="str">
        <f t="shared" si="12"/>
        <v>-</v>
      </c>
      <c r="DQ6" s="35">
        <f t="shared" si="12"/>
        <v>22.74</v>
      </c>
      <c r="DR6" s="35">
        <f t="shared" si="12"/>
        <v>21.22</v>
      </c>
      <c r="DS6" s="34" t="str">
        <f>IF(DS7="","",IF(DS7="-","【-】","【"&amp;SUBSTITUTE(TEXT(DS7,"#,##0.00"),"-","△")&amp;"】"))</f>
        <v>【38.57】</v>
      </c>
      <c r="DT6" s="35" t="str">
        <f>IF(DT7="",NA(),DT7)</f>
        <v>-</v>
      </c>
      <c r="DU6" s="35" t="str">
        <f t="shared" ref="DU6:EC6" si="13">IF(DU7="",NA(),DU7)</f>
        <v>-</v>
      </c>
      <c r="DV6" s="35" t="str">
        <f t="shared" si="13"/>
        <v>-</v>
      </c>
      <c r="DW6" s="34">
        <f t="shared" si="13"/>
        <v>0</v>
      </c>
      <c r="DX6" s="35">
        <f t="shared" si="13"/>
        <v>1.73</v>
      </c>
      <c r="DY6" s="35" t="str">
        <f t="shared" si="13"/>
        <v>-</v>
      </c>
      <c r="DZ6" s="35" t="str">
        <f t="shared" si="13"/>
        <v>-</v>
      </c>
      <c r="EA6" s="35" t="str">
        <f t="shared" si="13"/>
        <v>-</v>
      </c>
      <c r="EB6" s="35">
        <f t="shared" si="13"/>
        <v>0.18</v>
      </c>
      <c r="EC6" s="35">
        <f t="shared" si="13"/>
        <v>0.83</v>
      </c>
      <c r="ED6" s="34" t="str">
        <f>IF(ED7="","",IF(ED7="-","【-】","【"&amp;SUBSTITUTE(TEXT(ED7,"#,##0.00"),"-","△")&amp;"】"))</f>
        <v>【5.90】</v>
      </c>
      <c r="EE6" s="35" t="str">
        <f>IF(EE7="",NA(),EE7)</f>
        <v>-</v>
      </c>
      <c r="EF6" s="35" t="str">
        <f t="shared" ref="EF6:EN6" si="14">IF(EF7="",NA(),EF7)</f>
        <v>-</v>
      </c>
      <c r="EG6" s="35" t="str">
        <f t="shared" si="14"/>
        <v>-</v>
      </c>
      <c r="EH6" s="35">
        <f t="shared" si="14"/>
        <v>0.17</v>
      </c>
      <c r="EI6" s="35">
        <f t="shared" si="14"/>
        <v>0.28000000000000003</v>
      </c>
      <c r="EJ6" s="35" t="str">
        <f t="shared" si="14"/>
        <v>-</v>
      </c>
      <c r="EK6" s="35" t="str">
        <f t="shared" si="14"/>
        <v>-</v>
      </c>
      <c r="EL6" s="35" t="str">
        <f t="shared" si="14"/>
        <v>-</v>
      </c>
      <c r="EM6" s="35">
        <f t="shared" si="14"/>
        <v>0.13</v>
      </c>
      <c r="EN6" s="35">
        <f t="shared" si="14"/>
        <v>0.12</v>
      </c>
      <c r="EO6" s="34" t="str">
        <f>IF(EO7="","",IF(EO7="-","【-】","【"&amp;SUBSTITUTE(TEXT(EO7,"#,##0.00"),"-","△")&amp;"】"))</f>
        <v>【0.22】</v>
      </c>
    </row>
    <row r="7" spans="1:148" s="36" customFormat="1" x14ac:dyDescent="0.15">
      <c r="A7" s="28"/>
      <c r="B7" s="37">
        <v>2019</v>
      </c>
      <c r="C7" s="37">
        <v>222062</v>
      </c>
      <c r="D7" s="37">
        <v>46</v>
      </c>
      <c r="E7" s="37">
        <v>17</v>
      </c>
      <c r="F7" s="37">
        <v>1</v>
      </c>
      <c r="G7" s="37">
        <v>0</v>
      </c>
      <c r="H7" s="37" t="s">
        <v>96</v>
      </c>
      <c r="I7" s="37" t="s">
        <v>97</v>
      </c>
      <c r="J7" s="37" t="s">
        <v>98</v>
      </c>
      <c r="K7" s="37" t="s">
        <v>99</v>
      </c>
      <c r="L7" s="37" t="s">
        <v>100</v>
      </c>
      <c r="M7" s="37" t="s">
        <v>101</v>
      </c>
      <c r="N7" s="38" t="s">
        <v>102</v>
      </c>
      <c r="O7" s="38">
        <v>46.2</v>
      </c>
      <c r="P7" s="38">
        <v>74.77</v>
      </c>
      <c r="Q7" s="38">
        <v>80.3</v>
      </c>
      <c r="R7" s="38">
        <v>1890</v>
      </c>
      <c r="S7" s="38">
        <v>109445</v>
      </c>
      <c r="T7" s="38">
        <v>62.02</v>
      </c>
      <c r="U7" s="38">
        <v>1764.67</v>
      </c>
      <c r="V7" s="38">
        <v>81648</v>
      </c>
      <c r="W7" s="38">
        <v>11.39</v>
      </c>
      <c r="X7" s="38">
        <v>7168.39</v>
      </c>
      <c r="Y7" s="38" t="s">
        <v>102</v>
      </c>
      <c r="Z7" s="38" t="s">
        <v>102</v>
      </c>
      <c r="AA7" s="38" t="s">
        <v>102</v>
      </c>
      <c r="AB7" s="38">
        <v>100.74</v>
      </c>
      <c r="AC7" s="38">
        <v>100.33</v>
      </c>
      <c r="AD7" s="38" t="s">
        <v>102</v>
      </c>
      <c r="AE7" s="38" t="s">
        <v>102</v>
      </c>
      <c r="AF7" s="38" t="s">
        <v>102</v>
      </c>
      <c r="AG7" s="38">
        <v>107.95</v>
      </c>
      <c r="AH7" s="38">
        <v>106.32</v>
      </c>
      <c r="AI7" s="38">
        <v>108.07</v>
      </c>
      <c r="AJ7" s="38" t="s">
        <v>102</v>
      </c>
      <c r="AK7" s="38" t="s">
        <v>102</v>
      </c>
      <c r="AL7" s="38" t="s">
        <v>102</v>
      </c>
      <c r="AM7" s="38">
        <v>0</v>
      </c>
      <c r="AN7" s="38">
        <v>0</v>
      </c>
      <c r="AO7" s="38" t="s">
        <v>102</v>
      </c>
      <c r="AP7" s="38" t="s">
        <v>102</v>
      </c>
      <c r="AQ7" s="38" t="s">
        <v>102</v>
      </c>
      <c r="AR7" s="38">
        <v>1.03</v>
      </c>
      <c r="AS7" s="38">
        <v>1.35</v>
      </c>
      <c r="AT7" s="38">
        <v>3.09</v>
      </c>
      <c r="AU7" s="38" t="s">
        <v>102</v>
      </c>
      <c r="AV7" s="38" t="s">
        <v>102</v>
      </c>
      <c r="AW7" s="38" t="s">
        <v>102</v>
      </c>
      <c r="AX7" s="38">
        <v>24.87</v>
      </c>
      <c r="AY7" s="38">
        <v>15.52</v>
      </c>
      <c r="AZ7" s="38" t="s">
        <v>102</v>
      </c>
      <c r="BA7" s="38" t="s">
        <v>102</v>
      </c>
      <c r="BB7" s="38" t="s">
        <v>102</v>
      </c>
      <c r="BC7" s="38">
        <v>80.5</v>
      </c>
      <c r="BD7" s="38">
        <v>71.540000000000006</v>
      </c>
      <c r="BE7" s="38">
        <v>69.540000000000006</v>
      </c>
      <c r="BF7" s="38" t="s">
        <v>102</v>
      </c>
      <c r="BG7" s="38" t="s">
        <v>102</v>
      </c>
      <c r="BH7" s="38" t="s">
        <v>102</v>
      </c>
      <c r="BI7" s="38">
        <v>1783.35</v>
      </c>
      <c r="BJ7" s="38">
        <v>1526.35</v>
      </c>
      <c r="BK7" s="38" t="s">
        <v>102</v>
      </c>
      <c r="BL7" s="38" t="s">
        <v>102</v>
      </c>
      <c r="BM7" s="38" t="s">
        <v>102</v>
      </c>
      <c r="BN7" s="38">
        <v>605.9</v>
      </c>
      <c r="BO7" s="38">
        <v>653.69000000000005</v>
      </c>
      <c r="BP7" s="38">
        <v>682.51</v>
      </c>
      <c r="BQ7" s="38" t="s">
        <v>102</v>
      </c>
      <c r="BR7" s="38" t="s">
        <v>102</v>
      </c>
      <c r="BS7" s="38" t="s">
        <v>102</v>
      </c>
      <c r="BT7" s="38">
        <v>68.62</v>
      </c>
      <c r="BU7" s="38">
        <v>68.05</v>
      </c>
      <c r="BV7" s="38" t="s">
        <v>102</v>
      </c>
      <c r="BW7" s="38" t="s">
        <v>102</v>
      </c>
      <c r="BX7" s="38" t="s">
        <v>102</v>
      </c>
      <c r="BY7" s="38">
        <v>89.41</v>
      </c>
      <c r="BZ7" s="38">
        <v>88.05</v>
      </c>
      <c r="CA7" s="38">
        <v>100.34</v>
      </c>
      <c r="CB7" s="38" t="s">
        <v>102</v>
      </c>
      <c r="CC7" s="38" t="s">
        <v>102</v>
      </c>
      <c r="CD7" s="38" t="s">
        <v>102</v>
      </c>
      <c r="CE7" s="38">
        <v>150.16999999999999</v>
      </c>
      <c r="CF7" s="38">
        <v>151.69999999999999</v>
      </c>
      <c r="CG7" s="38" t="s">
        <v>102</v>
      </c>
      <c r="CH7" s="38" t="s">
        <v>102</v>
      </c>
      <c r="CI7" s="38" t="s">
        <v>102</v>
      </c>
      <c r="CJ7" s="38">
        <v>142.05000000000001</v>
      </c>
      <c r="CK7" s="38">
        <v>141.15</v>
      </c>
      <c r="CL7" s="38">
        <v>136.15</v>
      </c>
      <c r="CM7" s="38" t="s">
        <v>102</v>
      </c>
      <c r="CN7" s="38" t="s">
        <v>102</v>
      </c>
      <c r="CO7" s="38" t="s">
        <v>102</v>
      </c>
      <c r="CP7" s="38">
        <v>74.099999999999994</v>
      </c>
      <c r="CQ7" s="38">
        <v>80.47</v>
      </c>
      <c r="CR7" s="38" t="s">
        <v>102</v>
      </c>
      <c r="CS7" s="38" t="s">
        <v>102</v>
      </c>
      <c r="CT7" s="38" t="s">
        <v>102</v>
      </c>
      <c r="CU7" s="38">
        <v>56.51</v>
      </c>
      <c r="CV7" s="38">
        <v>57.04</v>
      </c>
      <c r="CW7" s="38">
        <v>59.64</v>
      </c>
      <c r="CX7" s="38" t="s">
        <v>102</v>
      </c>
      <c r="CY7" s="38" t="s">
        <v>102</v>
      </c>
      <c r="CZ7" s="38" t="s">
        <v>102</v>
      </c>
      <c r="DA7" s="38">
        <v>92.66</v>
      </c>
      <c r="DB7" s="38">
        <v>93.01</v>
      </c>
      <c r="DC7" s="38" t="s">
        <v>102</v>
      </c>
      <c r="DD7" s="38" t="s">
        <v>102</v>
      </c>
      <c r="DE7" s="38" t="s">
        <v>102</v>
      </c>
      <c r="DF7" s="38">
        <v>93.91</v>
      </c>
      <c r="DG7" s="38">
        <v>93.73</v>
      </c>
      <c r="DH7" s="38">
        <v>95.35</v>
      </c>
      <c r="DI7" s="38" t="s">
        <v>102</v>
      </c>
      <c r="DJ7" s="38" t="s">
        <v>102</v>
      </c>
      <c r="DK7" s="38" t="s">
        <v>102</v>
      </c>
      <c r="DL7" s="38">
        <v>3.4</v>
      </c>
      <c r="DM7" s="38">
        <v>6.74</v>
      </c>
      <c r="DN7" s="38" t="s">
        <v>102</v>
      </c>
      <c r="DO7" s="38" t="s">
        <v>102</v>
      </c>
      <c r="DP7" s="38" t="s">
        <v>102</v>
      </c>
      <c r="DQ7" s="38">
        <v>22.74</v>
      </c>
      <c r="DR7" s="38">
        <v>21.22</v>
      </c>
      <c r="DS7" s="38">
        <v>38.57</v>
      </c>
      <c r="DT7" s="38" t="s">
        <v>102</v>
      </c>
      <c r="DU7" s="38" t="s">
        <v>102</v>
      </c>
      <c r="DV7" s="38" t="s">
        <v>102</v>
      </c>
      <c r="DW7" s="38">
        <v>0</v>
      </c>
      <c r="DX7" s="38">
        <v>1.73</v>
      </c>
      <c r="DY7" s="38" t="s">
        <v>102</v>
      </c>
      <c r="DZ7" s="38" t="s">
        <v>102</v>
      </c>
      <c r="EA7" s="38" t="s">
        <v>102</v>
      </c>
      <c r="EB7" s="38">
        <v>0.18</v>
      </c>
      <c r="EC7" s="38">
        <v>0.83</v>
      </c>
      <c r="ED7" s="38">
        <v>5.9</v>
      </c>
      <c r="EE7" s="38" t="s">
        <v>102</v>
      </c>
      <c r="EF7" s="38" t="s">
        <v>102</v>
      </c>
      <c r="EG7" s="38" t="s">
        <v>102</v>
      </c>
      <c r="EH7" s="38">
        <v>0.17</v>
      </c>
      <c r="EI7" s="38">
        <v>0.28000000000000003</v>
      </c>
      <c r="EJ7" s="38" t="s">
        <v>102</v>
      </c>
      <c r="EK7" s="38" t="s">
        <v>102</v>
      </c>
      <c r="EL7" s="38" t="s">
        <v>102</v>
      </c>
      <c r="EM7" s="38">
        <v>0.13</v>
      </c>
      <c r="EN7" s="38">
        <v>0.12</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井上　雄太</cp:lastModifiedBy>
  <cp:lastPrinted>2021-02-15T01:20:28Z</cp:lastPrinted>
  <dcterms:created xsi:type="dcterms:W3CDTF">2020-12-04T02:27:10Z</dcterms:created>
  <dcterms:modified xsi:type="dcterms:W3CDTF">2021-02-16T00:37:48Z</dcterms:modified>
  <cp:category/>
</cp:coreProperties>
</file>