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erver\41001000\水道総務課共有\総務課\34 照会・回答\R02\沼津市各課\10 財務部\01財政課\R030122〆切　公営企業に係る「経営比較分析表」の公表について\03再提出\"/>
    </mc:Choice>
  </mc:AlternateContent>
  <workbookProtection workbookAlgorithmName="SHA-512" workbookHashValue="KWtovL79C4g7fb3zYC1vqGRilCE/1cybDucPBXr0sJ/5ermnlT6srcsp48/leT2w+KN7T11UAr+Vq3X8ZsWORA==" workbookSaltValue="onF3LcdrYHUIqVT2bSslO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<sst xmlns="http://schemas.openxmlformats.org/spreadsheetml/2006/main" count="228" uniqueCount="113">
  <si>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</si>
  <si>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</si>
  <si>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</si>
  <si>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</si>
  <si>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</si>
  <si>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</si>
  <si>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</si>
  <si>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</si>
  <si>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</si>
  <si>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</si>
  <si>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</si>
  <si>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</si>
  <si>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</si>
  <si>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</si>
  <si>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</si>
  <si>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</si>
  <si>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</si>
  <si>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</si>
  <si>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</si>
  <si>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</si>
  <si>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</si>
  <si>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</si>
  <si>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</si>
  <si>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</si>
  <si>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</si>
  <si>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</si>
  <si>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</si>
  <si>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</si>
  <si>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</si>
  <si>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</si>
  <si>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</si>
  <si>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</si>
  <si>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</si>
  <si>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</si>
  <si>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</si>
  <si>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</si>
  <si>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</si>
  <si>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</si>
  <si>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</si>
  <si>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</si>
  <si>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</si>
  <si>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</si>
  <si>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</si>
  <si>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</si>
  <si>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</si>
  <si>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</si>
  <si>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</si>
  <si>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</si>
  <si>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</si>
  <si>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</si>
  <si>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</si>
  <si>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</si>
  <si>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</si>
  <si>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</si>
  <si>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</si>
  <si>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</si>
  <si>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</si>
  <si>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</si>
  <si>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</si>
  <si>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</si>
  <si>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</si>
  <si>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</si>
  <si>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</si>
  <si>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</si>
  <si>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</si>
  <si>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</si>
  <si>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</si>
  <si>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</si>
  <si>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</si>
  <si>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</si>
  <si>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</si>
  <si>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</si>
  <si>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</si>
  <si>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</si>
  <si>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</si>
  <si>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</si>
  <si>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</si>
  <si>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</si>
  <si>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</si>
  <si>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</si>
  <si>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</si>
  <si>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</si>
  <si>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</si>
  <si>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</si>
  <si>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</si>
  <si>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</si>
  <si>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</si>
  <si>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</si>
  <si>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</si>
  <si>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</si>
  <si>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</si>
  <si>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</si>
  <si>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</si>
  <si>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沼津市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</si>
  <si>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</si>
  <si>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</si>
  <si>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</si>
  <si>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</si>
  <si>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</si>
  <si>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</si>
  <si>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</si>
  <si>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</si>
  <si>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</si>
  <si>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</si>
  <si>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</si>
  <si>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</si>
  <si>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</si>
  <si>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</si>
  <si>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</si>
  <si>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</si>
  <si>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法定耐用年数を超えた管路延長の割合を表す「②管路経年化率」で示されるように、本市の管路経年化率は全国及び類似団体平均よりも高く、管路の更新が急務となっていることが分かる。
　また、当該年度の管路更新ペースを示す「③管路更新率」は、全国及び類似団体平均を上回っているが、経年化率から鑑みても、引き続き、管路の更新事業への投資が必要なことが分かる。
　上記のことから、「②管路経年化率」上昇の抑制及び「③管路更新率」の向上が図られるよう、引き続き、管路更新を計画的に進めていく。　</t>
    <phoneticPr fontId="4"/>
  </si>
  <si>
    <t xml:space="preserve">  現状の経営においては、健全経営を確保できていると考えているが、近年は、給水量の減少に伴い水道事業の主要な財源である水道料金収益が減り続けており、将来において厳しい経営状況になることが予想される。
　一方、上述のとおり、水道施設の老朽化に伴う更新事業は計画的に行っていかなければならない。
　このような中、経営の健全化を維持し、計画的な施設更新を実現するためには、引き続き、経費削減に努めるとともに、必要であれば料金改定を実施するなど、自主財源の確保が必要である。
　</t>
    <rPh sb="201" eb="203">
      <t>ヒツヨウ</t>
    </rPh>
    <rPh sb="207" eb="209">
      <t>リョウキン</t>
    </rPh>
    <rPh sb="209" eb="211">
      <t>カイテイ</t>
    </rPh>
    <rPh sb="212" eb="214">
      <t>ジッシ</t>
    </rPh>
    <rPh sb="219" eb="221">
      <t>ジシュ</t>
    </rPh>
    <rPh sb="221" eb="223">
      <t>ザイゲン</t>
    </rPh>
    <rPh sb="224" eb="226">
      <t>カクホ</t>
    </rPh>
    <phoneticPr fontId="4"/>
  </si>
  <si>
    <t xml:space="preserve">  本市の水道事業の経営状況は、「①経常収支比率」が100％を超え（黒字を確保）、全国及び類似団体平均より高く、また、「②累積欠損金比率」が０％（過去の赤字分も無し）であることから、健全経営を確保できている。
  これは、１㎥当たりにどの程度費用がかかるかを表す「⑥給水原価」で示されるように、本市は良質で豊富な水資源が確保できているため、水道水供給に費用がかからないことや、「⑤料金回収率」で示されるように、水道料金で給水に係る費用を賄えているためである。
　一方、「⑦施設利用率」は減少を続けている。
　これは人口減少や節水機器の普及などにより、年々配水量が減少していることが主な要因であると考えられ、この傾向は当面続いていくと想定される。
　そのため、今後の人口減少などによる水需要を考慮し、施設の統廃合やダウンサイジングなど、効率的な施設形態の検討をしていかなければならない。
　また、「⑧有収率」は、類似団体平均値及び全国平均を下回っていることから、漏水等の影響により、収益につながっていない水量が多いことが分かる。引き続き、老朽化した管路の更新を計画的に行うとともに、漏水調査を実施して漏水の早期発見に努め、有収率の向上を図る。
</t>
    <rPh sb="399" eb="402">
      <t>ユウシュウリツ</t>
    </rPh>
    <rPh sb="405" eb="407">
      <t>ルイジ</t>
    </rPh>
    <rPh sb="407" eb="409">
      <t>ダンタイ</t>
    </rPh>
    <rPh sb="409" eb="412">
      <t>ヘイキンチ</t>
    </rPh>
    <rPh sb="412" eb="413">
      <t>オヨ</t>
    </rPh>
    <rPh sb="414" eb="416">
      <t>ゼンコク</t>
    </rPh>
    <rPh sb="416" eb="418">
      <t>ヘイキン</t>
    </rPh>
    <rPh sb="419" eb="421">
      <t>シタマワ</t>
    </rPh>
    <rPh sb="430" eb="432">
      <t>ロウスイ</t>
    </rPh>
    <rPh sb="432" eb="433">
      <t>トウ</t>
    </rPh>
    <rPh sb="434" eb="436">
      <t>エイキョウ</t>
    </rPh>
    <rPh sb="440" eb="442">
      <t>シュウエキ</t>
    </rPh>
    <rPh sb="451" eb="453">
      <t>スイリョウ</t>
    </rPh>
    <rPh sb="454" eb="455">
      <t>オオ</t>
    </rPh>
    <rPh sb="459" eb="460">
      <t>ワ</t>
    </rPh>
    <rPh sb="463" eb="464">
      <t>ヒ</t>
    </rPh>
    <rPh sb="465" eb="466">
      <t>ツヅ</t>
    </rPh>
    <rPh sb="468" eb="471">
      <t>ロウキュウカ</t>
    </rPh>
    <rPh sb="473" eb="475">
      <t>カンロ</t>
    </rPh>
    <rPh sb="476" eb="478">
      <t>コウシン</t>
    </rPh>
    <rPh sb="483" eb="484">
      <t>オコナ</t>
    </rPh>
    <rPh sb="490" eb="492">
      <t>ロウスイ</t>
    </rPh>
    <rPh sb="492" eb="494">
      <t>チョウサ</t>
    </rPh>
    <rPh sb="495" eb="497">
      <t>ジッシ</t>
    </rPh>
    <rPh sb="499" eb="501">
      <t>ロウスイ</t>
    </rPh>
    <rPh sb="502" eb="504">
      <t>ソウキ</t>
    </rPh>
    <rPh sb="504" eb="506">
      <t>ハッケン</t>
    </rPh>
    <rPh sb="507" eb="508">
      <t>ツト</t>
    </rPh>
    <rPh sb="510" eb="513">
      <t>ユウシュウリツ</t>
    </rPh>
    <rPh sb="514" eb="516">
      <t>コウジョウ</t>
    </rPh>
    <rPh sb="517" eb="518">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</si>
</sst>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0.62</c:v>
                </c:pt>
                <c:pt idx="1">
                  <c:v>1.07</c:v>
                </c:pt>
                <c:pt idx="2">
                  <c:v>1.25</c:v>
                </c:pt>
                <c:pt idx="3">
                  <c:v>1.41</c:v>
                </c:pt>
                <c:pt idx="4">
                  <c:v>1.2</c:v>
                </c:pt>
              </c:numCache>
            </c:numRef>
          </c:val>
          <c:extLst>
            <c:ext xmlns:c16="http://schemas.microsoft.com/office/drawing/2014/chart" uri="{C3380CC4-5D6E-409C-BE32-E72D297353CC}">
              <c16:uniqueId val="{00000000-8EDC-4694-8211-E067387E962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0.65</c:v>
                </c:pt>
                <c:pt idx="3">
                  <c:v>0.7</c:v>
                </c:pt>
                <c:pt idx="4">
                  <c:v>0.72</c:v>
                </c:pt>
              </c:numCache>
            </c:numRef>
          </c:val>
          <c:smooth val="0"/>
          <c:extLst>
            <c:ext xmlns:c16="http://schemas.microsoft.com/office/drawing/2014/chart" uri="{C3380CC4-5D6E-409C-BE32-E72D297353CC}">
              <c16:uniqueId val="{00000001-8EDC-4694-8211-E067387E962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58.18</c:v>
                </c:pt>
                <c:pt idx="1">
                  <c:v>58.01</c:v>
                </c:pt>
                <c:pt idx="2">
                  <c:v>56.82</c:v>
                </c:pt>
                <c:pt idx="3">
                  <c:v>56.34</c:v>
                </c:pt>
                <c:pt idx="4">
                  <c:v>54.34</c:v>
                </c:pt>
              </c:numCache>
            </c:numRef>
          </c:val>
          <c:extLst>
            <c:ext xmlns:c16="http://schemas.microsoft.com/office/drawing/2014/chart" uri="{C3380CC4-5D6E-409C-BE32-E72D297353CC}">
              <c16:uniqueId val="{00000000-276D-4D74-8227-F25B0E66496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62.34</c:v>
                </c:pt>
                <c:pt idx="1">
                  <c:v>62.46</c:v>
                </c:pt>
                <c:pt idx="2">
                  <c:v>62.88</c:v>
                </c:pt>
                <c:pt idx="3">
                  <c:v>62.32</c:v>
                </c:pt>
                <c:pt idx="4">
                  <c:v>61.71</c:v>
                </c:pt>
              </c:numCache>
            </c:numRef>
          </c:val>
          <c:smooth val="0"/>
          <c:extLst>
            <c:ext xmlns:c16="http://schemas.microsoft.com/office/drawing/2014/chart" uri="{C3380CC4-5D6E-409C-BE32-E72D297353CC}">
              <c16:uniqueId val="{00000001-276D-4D74-8227-F25B0E66496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84.16</c:v>
                </c:pt>
                <c:pt idx="1">
                  <c:v>83.76</c:v>
                </c:pt>
                <c:pt idx="2">
                  <c:v>84.48</c:v>
                </c:pt>
                <c:pt idx="3">
                  <c:v>84</c:v>
                </c:pt>
                <c:pt idx="4">
                  <c:v>85.49</c:v>
                </c:pt>
              </c:numCache>
            </c:numRef>
          </c:val>
          <c:extLst>
            <c:ext xmlns:c16="http://schemas.microsoft.com/office/drawing/2014/chart" uri="{C3380CC4-5D6E-409C-BE32-E72D297353CC}">
              <c16:uniqueId val="{00000000-6DCA-4CBA-905D-C833E7AF691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90.15</c:v>
                </c:pt>
                <c:pt idx="1">
                  <c:v>90.62</c:v>
                </c:pt>
                <c:pt idx="2">
                  <c:v>90.13</c:v>
                </c:pt>
                <c:pt idx="3">
                  <c:v>90.19</c:v>
                </c:pt>
                <c:pt idx="4">
                  <c:v>90.03</c:v>
                </c:pt>
              </c:numCache>
            </c:numRef>
          </c:val>
          <c:smooth val="0"/>
          <c:extLst>
            <c:ext xmlns:c16="http://schemas.microsoft.com/office/drawing/2014/chart" uri="{C3380CC4-5D6E-409C-BE32-E72D297353CC}">
              <c16:uniqueId val="{00000001-6DCA-4CBA-905D-C833E7AF691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115.81</c:v>
                </c:pt>
                <c:pt idx="1">
                  <c:v>123.37</c:v>
                </c:pt>
                <c:pt idx="2">
                  <c:v>118.75</c:v>
                </c:pt>
                <c:pt idx="3">
                  <c:v>115.84</c:v>
                </c:pt>
                <c:pt idx="4">
                  <c:v>115.11</c:v>
                </c:pt>
              </c:numCache>
            </c:numRef>
          </c:val>
          <c:extLst>
            <c:ext xmlns:c16="http://schemas.microsoft.com/office/drawing/2014/chart" uri="{C3380CC4-5D6E-409C-BE32-E72D297353CC}">
              <c16:uniqueId val="{00000000-6C38-40FA-9EE8-CA78A541807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114.08</c:v>
                </c:pt>
                <c:pt idx="1">
                  <c:v>115.36</c:v>
                </c:pt>
                <c:pt idx="2">
                  <c:v>113.95</c:v>
                </c:pt>
                <c:pt idx="3">
                  <c:v>112.62</c:v>
                </c:pt>
                <c:pt idx="4">
                  <c:v>113.35</c:v>
                </c:pt>
              </c:numCache>
            </c:numRef>
          </c:val>
          <c:smooth val="0"/>
          <c:extLst>
            <c:ext xmlns:c16="http://schemas.microsoft.com/office/drawing/2014/chart" uri="{C3380CC4-5D6E-409C-BE32-E72D297353CC}">
              <c16:uniqueId val="{00000001-6C38-40FA-9EE8-CA78A541807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42.58</c:v>
                </c:pt>
                <c:pt idx="1">
                  <c:v>43.57</c:v>
                </c:pt>
                <c:pt idx="2">
                  <c:v>44.23</c:v>
                </c:pt>
                <c:pt idx="3">
                  <c:v>45.01</c:v>
                </c:pt>
                <c:pt idx="4">
                  <c:v>45.71</c:v>
                </c:pt>
              </c:numCache>
            </c:numRef>
          </c:val>
          <c:extLst>
            <c:ext xmlns:c16="http://schemas.microsoft.com/office/drawing/2014/chart" uri="{C3380CC4-5D6E-409C-BE32-E72D297353CC}">
              <c16:uniqueId val="{00000000-8F14-49D1-8954-DD28C6FD808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47.37</c:v>
                </c:pt>
                <c:pt idx="1">
                  <c:v>48.01</c:v>
                </c:pt>
                <c:pt idx="2">
                  <c:v>48.01</c:v>
                </c:pt>
                <c:pt idx="3">
                  <c:v>48.86</c:v>
                </c:pt>
                <c:pt idx="4">
                  <c:v>49.6</c:v>
                </c:pt>
              </c:numCache>
            </c:numRef>
          </c:val>
          <c:smooth val="0"/>
          <c:extLst>
            <c:ext xmlns:c16="http://schemas.microsoft.com/office/drawing/2014/chart" uri="{C3380CC4-5D6E-409C-BE32-E72D297353CC}">
              <c16:uniqueId val="{00000001-8F14-49D1-8954-DD28C6FD808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23.88</c:v>
                </c:pt>
                <c:pt idx="1">
                  <c:v>26.66</c:v>
                </c:pt>
                <c:pt idx="2">
                  <c:v>26.3</c:v>
                </c:pt>
                <c:pt idx="3">
                  <c:v>28.71</c:v>
                </c:pt>
                <c:pt idx="4">
                  <c:v>29.66</c:v>
                </c:pt>
              </c:numCache>
            </c:numRef>
          </c:val>
          <c:extLst>
            <c:ext xmlns:c16="http://schemas.microsoft.com/office/drawing/2014/chart" uri="{C3380CC4-5D6E-409C-BE32-E72D297353CC}">
              <c16:uniqueId val="{00000000-7751-4319-B64B-890B3A66307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14.27</c:v>
                </c:pt>
                <c:pt idx="1">
                  <c:v>16.170000000000002</c:v>
                </c:pt>
                <c:pt idx="2">
                  <c:v>16.600000000000001</c:v>
                </c:pt>
                <c:pt idx="3">
                  <c:v>18.510000000000002</c:v>
                </c:pt>
                <c:pt idx="4">
                  <c:v>20.49</c:v>
                </c:pt>
              </c:numCache>
            </c:numRef>
          </c:val>
          <c:smooth val="0"/>
          <c:extLst>
            <c:ext xmlns:c16="http://schemas.microsoft.com/office/drawing/2014/chart" uri="{C3380CC4-5D6E-409C-BE32-E72D297353CC}">
              <c16:uniqueId val="{00000001-7751-4319-B64B-890B3A66307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F57-4F82-8799-46D10B9F69B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0.75</c:v>
                </c:pt>
                <c:pt idx="4" formatCode="#,##0.00;&quot;△&quot;#,##0.00;&quot;-&quot;">
                  <c:v>0.51</c:v>
                </c:pt>
              </c:numCache>
            </c:numRef>
          </c:val>
          <c:smooth val="0"/>
          <c:extLst>
            <c:ext xmlns:c16="http://schemas.microsoft.com/office/drawing/2014/chart" uri="{C3380CC4-5D6E-409C-BE32-E72D297353CC}">
              <c16:uniqueId val="{00000001-FF57-4F82-8799-46D10B9F69B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180.57</c:v>
                </c:pt>
                <c:pt idx="1">
                  <c:v>228.16</c:v>
                </c:pt>
                <c:pt idx="2">
                  <c:v>211.36</c:v>
                </c:pt>
                <c:pt idx="3">
                  <c:v>242.81</c:v>
                </c:pt>
                <c:pt idx="4">
                  <c:v>246.86</c:v>
                </c:pt>
              </c:numCache>
            </c:numRef>
          </c:val>
          <c:extLst>
            <c:ext xmlns:c16="http://schemas.microsoft.com/office/drawing/2014/chart" uri="{C3380CC4-5D6E-409C-BE32-E72D297353CC}">
              <c16:uniqueId val="{00000000-5157-45F6-B0EE-AE92046C631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299.44</c:v>
                </c:pt>
                <c:pt idx="1">
                  <c:v>311.99</c:v>
                </c:pt>
                <c:pt idx="2">
                  <c:v>307.83</c:v>
                </c:pt>
                <c:pt idx="3">
                  <c:v>318.89</c:v>
                </c:pt>
                <c:pt idx="4">
                  <c:v>309.10000000000002</c:v>
                </c:pt>
              </c:numCache>
            </c:numRef>
          </c:val>
          <c:smooth val="0"/>
          <c:extLst>
            <c:ext xmlns:c16="http://schemas.microsoft.com/office/drawing/2014/chart" uri="{C3380CC4-5D6E-409C-BE32-E72D297353CC}">
              <c16:uniqueId val="{00000001-5157-45F6-B0EE-AE92046C631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431.77</c:v>
                </c:pt>
                <c:pt idx="1">
                  <c:v>443.59</c:v>
                </c:pt>
                <c:pt idx="2">
                  <c:v>452.81</c:v>
                </c:pt>
                <c:pt idx="3">
                  <c:v>459.66</c:v>
                </c:pt>
                <c:pt idx="4">
                  <c:v>478.65</c:v>
                </c:pt>
              </c:numCache>
            </c:numRef>
          </c:val>
          <c:extLst>
            <c:ext xmlns:c16="http://schemas.microsoft.com/office/drawing/2014/chart" uri="{C3380CC4-5D6E-409C-BE32-E72D297353CC}">
              <c16:uniqueId val="{00000000-5959-4B47-9C2F-7E82297E349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298.08999999999997</c:v>
                </c:pt>
                <c:pt idx="1">
                  <c:v>291.77999999999997</c:v>
                </c:pt>
                <c:pt idx="2">
                  <c:v>295.44</c:v>
                </c:pt>
                <c:pt idx="3">
                  <c:v>290.07</c:v>
                </c:pt>
                <c:pt idx="4">
                  <c:v>290.42</c:v>
                </c:pt>
              </c:numCache>
            </c:numRef>
          </c:val>
          <c:smooth val="0"/>
          <c:extLst>
            <c:ext xmlns:c16="http://schemas.microsoft.com/office/drawing/2014/chart" uri="{C3380CC4-5D6E-409C-BE32-E72D297353CC}">
              <c16:uniqueId val="{00000001-5959-4B47-9C2F-7E82297E349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109.18</c:v>
                </c:pt>
                <c:pt idx="1">
                  <c:v>116.78</c:v>
                </c:pt>
                <c:pt idx="2">
                  <c:v>112.4</c:v>
                </c:pt>
                <c:pt idx="3">
                  <c:v>108.78</c:v>
                </c:pt>
                <c:pt idx="4">
                  <c:v>107.99</c:v>
                </c:pt>
              </c:numCache>
            </c:numRef>
          </c:val>
          <c:extLst>
            <c:ext xmlns:c16="http://schemas.microsoft.com/office/drawing/2014/chart" uri="{C3380CC4-5D6E-409C-BE32-E72D297353CC}">
              <c16:uniqueId val="{00000000-528A-456E-A993-CCD0CEF3D71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106.4</c:v>
                </c:pt>
                <c:pt idx="1">
                  <c:v>107.61</c:v>
                </c:pt>
                <c:pt idx="2">
                  <c:v>106.02</c:v>
                </c:pt>
                <c:pt idx="3">
                  <c:v>104.84</c:v>
                </c:pt>
                <c:pt idx="4">
                  <c:v>106.11</c:v>
                </c:pt>
              </c:numCache>
            </c:numRef>
          </c:val>
          <c:smooth val="0"/>
          <c:extLst>
            <c:ext xmlns:c16="http://schemas.microsoft.com/office/drawing/2014/chart" uri="{C3380CC4-5D6E-409C-BE32-E72D297353CC}">
              <c16:uniqueId val="{00000001-528A-456E-A993-CCD0CEF3D71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81.22</c:v>
                </c:pt>
                <c:pt idx="1">
                  <c:v>75.88</c:v>
                </c:pt>
                <c:pt idx="2">
                  <c:v>78.709999999999994</c:v>
                </c:pt>
                <c:pt idx="3">
                  <c:v>81.180000000000007</c:v>
                </c:pt>
                <c:pt idx="4">
                  <c:v>81.290000000000006</c:v>
                </c:pt>
              </c:numCache>
            </c:numRef>
          </c:val>
          <c:extLst>
            <c:ext xmlns:c16="http://schemas.microsoft.com/office/drawing/2014/chart" uri="{C3380CC4-5D6E-409C-BE32-E72D297353CC}">
              <c16:uniqueId val="{00000000-4BC7-49CB-80F8-40E665C65DC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156.29</c:v>
                </c:pt>
                <c:pt idx="1">
                  <c:v>155.69</c:v>
                </c:pt>
                <c:pt idx="2">
                  <c:v>158.6</c:v>
                </c:pt>
                <c:pt idx="3">
                  <c:v>161.82</c:v>
                </c:pt>
                <c:pt idx="4">
                  <c:v>161.03</c:v>
                </c:pt>
              </c:numCache>
            </c:numRef>
          </c:val>
          <c:smooth val="0"/>
          <c:extLst>
            <c:ext xmlns:c16="http://schemas.microsoft.com/office/drawing/2014/chart" uri="{C3380CC4-5D6E-409C-BE32-E72D297353CC}">
              <c16:uniqueId val="{00000001-4BC7-49CB-80F8-40E665C65DC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2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静岡県　沼津市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A2</v>
      </c>
      <c r="X8" s="60"/>
      <c r="Y8" s="60"/>
      <c r="Z8" s="60"/>
      <c r="AA8" s="60"/>
      <c r="AB8" s="60"/>
      <c r="AC8" s="60"/>
      <c r="AD8" s="60" t="str">
        <f>データ!$M$6</f>
        <v>非設置</v>
      </c>
      <c r="AE8" s="60"/>
      <c r="AF8" s="60"/>
      <c r="AG8" s="60"/>
      <c r="AH8" s="60"/>
      <c r="AI8" s="60"/>
      <c r="AJ8" s="60"/>
      <c r="AK8" s="4"/>
      <c r="AL8" s="61">
        <f>データ!$R$6</f>
        <v>194869</v>
      </c>
      <c r="AM8" s="61"/>
      <c r="AN8" s="61"/>
      <c r="AO8" s="61"/>
      <c r="AP8" s="61"/>
      <c r="AQ8" s="61"/>
      <c r="AR8" s="61"/>
      <c r="AS8" s="61"/>
      <c r="AT8" s="52">
        <f>データ!$S$6</f>
        <v>186.96</v>
      </c>
      <c r="AU8" s="53"/>
      <c r="AV8" s="53"/>
      <c r="AW8" s="53"/>
      <c r="AX8" s="53"/>
      <c r="AY8" s="53"/>
      <c r="AZ8" s="53"/>
      <c r="BA8" s="53"/>
      <c r="BB8" s="54">
        <f>データ!$T$6</f>
        <v>1042.3</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63.34</v>
      </c>
      <c r="J10" s="53"/>
      <c r="K10" s="53"/>
      <c r="L10" s="53"/>
      <c r="M10" s="53"/>
      <c r="N10" s="53"/>
      <c r="O10" s="64"/>
      <c r="P10" s="54">
        <f>データ!$P$6</f>
        <v>99.39</v>
      </c>
      <c r="Q10" s="54"/>
      <c r="R10" s="54"/>
      <c r="S10" s="54"/>
      <c r="T10" s="54"/>
      <c r="U10" s="54"/>
      <c r="V10" s="54"/>
      <c r="W10" s="61">
        <f>データ!$Q$6</f>
        <v>1610</v>
      </c>
      <c r="X10" s="61"/>
      <c r="Y10" s="61"/>
      <c r="Z10" s="61"/>
      <c r="AA10" s="61"/>
      <c r="AB10" s="61"/>
      <c r="AC10" s="61"/>
      <c r="AD10" s="2"/>
      <c r="AE10" s="2"/>
      <c r="AF10" s="2"/>
      <c r="AG10" s="2"/>
      <c r="AH10" s="4"/>
      <c r="AI10" s="4"/>
      <c r="AJ10" s="4"/>
      <c r="AK10" s="4"/>
      <c r="AL10" s="61">
        <f>データ!$U$6</f>
        <v>225022</v>
      </c>
      <c r="AM10" s="61"/>
      <c r="AN10" s="61"/>
      <c r="AO10" s="61"/>
      <c r="AP10" s="61"/>
      <c r="AQ10" s="61"/>
      <c r="AR10" s="61"/>
      <c r="AS10" s="61"/>
      <c r="AT10" s="52">
        <f>データ!$V$6</f>
        <v>66.45</v>
      </c>
      <c r="AU10" s="53"/>
      <c r="AV10" s="53"/>
      <c r="AW10" s="53"/>
      <c r="AX10" s="53"/>
      <c r="AY10" s="53"/>
      <c r="AZ10" s="53"/>
      <c r="BA10" s="53"/>
      <c r="BB10" s="54">
        <f>データ!$W$6</f>
        <v>3386.34</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pg4zuE4/Ww5A2CQa7VlgfraaBg2oswvE1tTvTdxjtmksQ6XcoO70gl04bSNtCD2D11Tk/tXL7ZAgfOiWFcmsXg==" saltValue="KgodkWsnLJ53f1EQwgKi8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222038</v>
      </c>
      <c r="D6" s="34">
        <f t="shared" si="3"/>
        <v>46</v>
      </c>
      <c r="E6" s="34">
        <f t="shared" si="3"/>
        <v>1</v>
      </c>
      <c r="F6" s="34">
        <f t="shared" si="3"/>
        <v>0</v>
      </c>
      <c r="G6" s="34">
        <f t="shared" si="3"/>
        <v>1</v>
      </c>
      <c r="H6" s="34" t="str">
        <f t="shared" si="3"/>
        <v>静岡県　沼津市</v>
      </c>
      <c r="I6" s="34" t="str">
        <f t="shared" si="3"/>
        <v>法適用</v>
      </c>
      <c r="J6" s="34" t="str">
        <f t="shared" si="3"/>
        <v>水道事業</v>
      </c>
      <c r="K6" s="34" t="str">
        <f t="shared" si="3"/>
        <v>末端給水事業</v>
      </c>
      <c r="L6" s="34" t="str">
        <f t="shared" si="3"/>
        <v>A2</v>
      </c>
      <c r="M6" s="34" t="str">
        <f t="shared" si="3"/>
        <v>非設置</v>
      </c>
      <c r="N6" s="35" t="str">
        <f t="shared" si="3"/>
        <v>-</v>
      </c>
      <c r="O6" s="35">
        <f t="shared" si="3"/>
        <v>63.34</v>
      </c>
      <c r="P6" s="35">
        <f t="shared" si="3"/>
        <v>99.39</v>
      </c>
      <c r="Q6" s="35">
        <f t="shared" si="3"/>
        <v>1610</v>
      </c>
      <c r="R6" s="35">
        <f t="shared" si="3"/>
        <v>194869</v>
      </c>
      <c r="S6" s="35">
        <f t="shared" si="3"/>
        <v>186.96</v>
      </c>
      <c r="T6" s="35">
        <f t="shared" si="3"/>
        <v>1042.3</v>
      </c>
      <c r="U6" s="35">
        <f t="shared" si="3"/>
        <v>225022</v>
      </c>
      <c r="V6" s="35">
        <f t="shared" si="3"/>
        <v>66.45</v>
      </c>
      <c r="W6" s="35">
        <f t="shared" si="3"/>
        <v>3386.34</v>
      </c>
      <c r="X6" s="36">
        <f>IF(X7="",NA(),X7)</f>
        <v>115.81</v>
      </c>
      <c r="Y6" s="36">
        <f t="shared" ref="Y6:AG6" si="4">IF(Y7="",NA(),Y7)</f>
        <v>123.37</v>
      </c>
      <c r="Z6" s="36">
        <f t="shared" si="4"/>
        <v>118.75</v>
      </c>
      <c r="AA6" s="36">
        <f t="shared" si="4"/>
        <v>115.84</v>
      </c>
      <c r="AB6" s="36">
        <f t="shared" si="4"/>
        <v>115.11</v>
      </c>
      <c r="AC6" s="36">
        <f t="shared" si="4"/>
        <v>114.08</v>
      </c>
      <c r="AD6" s="36">
        <f t="shared" si="4"/>
        <v>115.36</v>
      </c>
      <c r="AE6" s="36">
        <f t="shared" si="4"/>
        <v>113.95</v>
      </c>
      <c r="AF6" s="36">
        <f t="shared" si="4"/>
        <v>112.62</v>
      </c>
      <c r="AG6" s="36">
        <f t="shared" si="4"/>
        <v>113.35</v>
      </c>
      <c r="AH6" s="35" t="str">
        <f>IF(AH7="","",IF(AH7="-","【-】","【"&amp;SUBSTITUTE(TEXT(AH7,"#,##0.00"),"-","△")&amp;"】"))</f>
        <v>【112.01】</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6">
        <f t="shared" si="5"/>
        <v>0.75</v>
      </c>
      <c r="AR6" s="36">
        <f t="shared" si="5"/>
        <v>0.51</v>
      </c>
      <c r="AS6" s="35" t="str">
        <f>IF(AS7="","",IF(AS7="-","【-】","【"&amp;SUBSTITUTE(TEXT(AS7,"#,##0.00"),"-","△")&amp;"】"))</f>
        <v>【1.08】</v>
      </c>
      <c r="AT6" s="36">
        <f>IF(AT7="",NA(),AT7)</f>
        <v>180.57</v>
      </c>
      <c r="AU6" s="36">
        <f t="shared" ref="AU6:BC6" si="6">IF(AU7="",NA(),AU7)</f>
        <v>228.16</v>
      </c>
      <c r="AV6" s="36">
        <f t="shared" si="6"/>
        <v>211.36</v>
      </c>
      <c r="AW6" s="36">
        <f t="shared" si="6"/>
        <v>242.81</v>
      </c>
      <c r="AX6" s="36">
        <f t="shared" si="6"/>
        <v>246.86</v>
      </c>
      <c r="AY6" s="36">
        <f t="shared" si="6"/>
        <v>299.44</v>
      </c>
      <c r="AZ6" s="36">
        <f t="shared" si="6"/>
        <v>311.99</v>
      </c>
      <c r="BA6" s="36">
        <f t="shared" si="6"/>
        <v>307.83</v>
      </c>
      <c r="BB6" s="36">
        <f t="shared" si="6"/>
        <v>318.89</v>
      </c>
      <c r="BC6" s="36">
        <f t="shared" si="6"/>
        <v>309.10000000000002</v>
      </c>
      <c r="BD6" s="35" t="str">
        <f>IF(BD7="","",IF(BD7="-","【-】","【"&amp;SUBSTITUTE(TEXT(BD7,"#,##0.00"),"-","△")&amp;"】"))</f>
        <v>【264.97】</v>
      </c>
      <c r="BE6" s="36">
        <f>IF(BE7="",NA(),BE7)</f>
        <v>431.77</v>
      </c>
      <c r="BF6" s="36">
        <f t="shared" ref="BF6:BN6" si="7">IF(BF7="",NA(),BF7)</f>
        <v>443.59</v>
      </c>
      <c r="BG6" s="36">
        <f t="shared" si="7"/>
        <v>452.81</v>
      </c>
      <c r="BH6" s="36">
        <f t="shared" si="7"/>
        <v>459.66</v>
      </c>
      <c r="BI6" s="36">
        <f t="shared" si="7"/>
        <v>478.65</v>
      </c>
      <c r="BJ6" s="36">
        <f t="shared" si="7"/>
        <v>298.08999999999997</v>
      </c>
      <c r="BK6" s="36">
        <f t="shared" si="7"/>
        <v>291.77999999999997</v>
      </c>
      <c r="BL6" s="36">
        <f t="shared" si="7"/>
        <v>295.44</v>
      </c>
      <c r="BM6" s="36">
        <f t="shared" si="7"/>
        <v>290.07</v>
      </c>
      <c r="BN6" s="36">
        <f t="shared" si="7"/>
        <v>290.42</v>
      </c>
      <c r="BO6" s="35" t="str">
        <f>IF(BO7="","",IF(BO7="-","【-】","【"&amp;SUBSTITUTE(TEXT(BO7,"#,##0.00"),"-","△")&amp;"】"))</f>
        <v>【266.61】</v>
      </c>
      <c r="BP6" s="36">
        <f>IF(BP7="",NA(),BP7)</f>
        <v>109.18</v>
      </c>
      <c r="BQ6" s="36">
        <f t="shared" ref="BQ6:BY6" si="8">IF(BQ7="",NA(),BQ7)</f>
        <v>116.78</v>
      </c>
      <c r="BR6" s="36">
        <f t="shared" si="8"/>
        <v>112.4</v>
      </c>
      <c r="BS6" s="36">
        <f t="shared" si="8"/>
        <v>108.78</v>
      </c>
      <c r="BT6" s="36">
        <f t="shared" si="8"/>
        <v>107.99</v>
      </c>
      <c r="BU6" s="36">
        <f t="shared" si="8"/>
        <v>106.4</v>
      </c>
      <c r="BV6" s="36">
        <f t="shared" si="8"/>
        <v>107.61</v>
      </c>
      <c r="BW6" s="36">
        <f t="shared" si="8"/>
        <v>106.02</v>
      </c>
      <c r="BX6" s="36">
        <f t="shared" si="8"/>
        <v>104.84</v>
      </c>
      <c r="BY6" s="36">
        <f t="shared" si="8"/>
        <v>106.11</v>
      </c>
      <c r="BZ6" s="35" t="str">
        <f>IF(BZ7="","",IF(BZ7="-","【-】","【"&amp;SUBSTITUTE(TEXT(BZ7,"#,##0.00"),"-","△")&amp;"】"))</f>
        <v>【103.24】</v>
      </c>
      <c r="CA6" s="36">
        <f>IF(CA7="",NA(),CA7)</f>
        <v>81.22</v>
      </c>
      <c r="CB6" s="36">
        <f t="shared" ref="CB6:CJ6" si="9">IF(CB7="",NA(),CB7)</f>
        <v>75.88</v>
      </c>
      <c r="CC6" s="36">
        <f t="shared" si="9"/>
        <v>78.709999999999994</v>
      </c>
      <c r="CD6" s="36">
        <f t="shared" si="9"/>
        <v>81.180000000000007</v>
      </c>
      <c r="CE6" s="36">
        <f t="shared" si="9"/>
        <v>81.290000000000006</v>
      </c>
      <c r="CF6" s="36">
        <f t="shared" si="9"/>
        <v>156.29</v>
      </c>
      <c r="CG6" s="36">
        <f t="shared" si="9"/>
        <v>155.69</v>
      </c>
      <c r="CH6" s="36">
        <f t="shared" si="9"/>
        <v>158.6</v>
      </c>
      <c r="CI6" s="36">
        <f t="shared" si="9"/>
        <v>161.82</v>
      </c>
      <c r="CJ6" s="36">
        <f t="shared" si="9"/>
        <v>161.03</v>
      </c>
      <c r="CK6" s="35" t="str">
        <f>IF(CK7="","",IF(CK7="-","【-】","【"&amp;SUBSTITUTE(TEXT(CK7,"#,##0.00"),"-","△")&amp;"】"))</f>
        <v>【168.38】</v>
      </c>
      <c r="CL6" s="36">
        <f>IF(CL7="",NA(),CL7)</f>
        <v>58.18</v>
      </c>
      <c r="CM6" s="36">
        <f t="shared" ref="CM6:CU6" si="10">IF(CM7="",NA(),CM7)</f>
        <v>58.01</v>
      </c>
      <c r="CN6" s="36">
        <f t="shared" si="10"/>
        <v>56.82</v>
      </c>
      <c r="CO6" s="36">
        <f t="shared" si="10"/>
        <v>56.34</v>
      </c>
      <c r="CP6" s="36">
        <f t="shared" si="10"/>
        <v>54.34</v>
      </c>
      <c r="CQ6" s="36">
        <f t="shared" si="10"/>
        <v>62.34</v>
      </c>
      <c r="CR6" s="36">
        <f t="shared" si="10"/>
        <v>62.46</v>
      </c>
      <c r="CS6" s="36">
        <f t="shared" si="10"/>
        <v>62.88</v>
      </c>
      <c r="CT6" s="36">
        <f t="shared" si="10"/>
        <v>62.32</v>
      </c>
      <c r="CU6" s="36">
        <f t="shared" si="10"/>
        <v>61.71</v>
      </c>
      <c r="CV6" s="35" t="str">
        <f>IF(CV7="","",IF(CV7="-","【-】","【"&amp;SUBSTITUTE(TEXT(CV7,"#,##0.00"),"-","△")&amp;"】"))</f>
        <v>【60.00】</v>
      </c>
      <c r="CW6" s="36">
        <f>IF(CW7="",NA(),CW7)</f>
        <v>84.16</v>
      </c>
      <c r="CX6" s="36">
        <f t="shared" ref="CX6:DF6" si="11">IF(CX7="",NA(),CX7)</f>
        <v>83.76</v>
      </c>
      <c r="CY6" s="36">
        <f t="shared" si="11"/>
        <v>84.48</v>
      </c>
      <c r="CZ6" s="36">
        <f t="shared" si="11"/>
        <v>84</v>
      </c>
      <c r="DA6" s="36">
        <f t="shared" si="11"/>
        <v>85.49</v>
      </c>
      <c r="DB6" s="36">
        <f t="shared" si="11"/>
        <v>90.15</v>
      </c>
      <c r="DC6" s="36">
        <f t="shared" si="11"/>
        <v>90.62</v>
      </c>
      <c r="DD6" s="36">
        <f t="shared" si="11"/>
        <v>90.13</v>
      </c>
      <c r="DE6" s="36">
        <f t="shared" si="11"/>
        <v>90.19</v>
      </c>
      <c r="DF6" s="36">
        <f t="shared" si="11"/>
        <v>90.03</v>
      </c>
      <c r="DG6" s="35" t="str">
        <f>IF(DG7="","",IF(DG7="-","【-】","【"&amp;SUBSTITUTE(TEXT(DG7,"#,##0.00"),"-","△")&amp;"】"))</f>
        <v>【89.80】</v>
      </c>
      <c r="DH6" s="36">
        <f>IF(DH7="",NA(),DH7)</f>
        <v>42.58</v>
      </c>
      <c r="DI6" s="36">
        <f t="shared" ref="DI6:DQ6" si="12">IF(DI7="",NA(),DI7)</f>
        <v>43.57</v>
      </c>
      <c r="DJ6" s="36">
        <f t="shared" si="12"/>
        <v>44.23</v>
      </c>
      <c r="DK6" s="36">
        <f t="shared" si="12"/>
        <v>45.01</v>
      </c>
      <c r="DL6" s="36">
        <f t="shared" si="12"/>
        <v>45.71</v>
      </c>
      <c r="DM6" s="36">
        <f t="shared" si="12"/>
        <v>47.37</v>
      </c>
      <c r="DN6" s="36">
        <f t="shared" si="12"/>
        <v>48.01</v>
      </c>
      <c r="DO6" s="36">
        <f t="shared" si="12"/>
        <v>48.01</v>
      </c>
      <c r="DP6" s="36">
        <f t="shared" si="12"/>
        <v>48.86</v>
      </c>
      <c r="DQ6" s="36">
        <f t="shared" si="12"/>
        <v>49.6</v>
      </c>
      <c r="DR6" s="35" t="str">
        <f>IF(DR7="","",IF(DR7="-","【-】","【"&amp;SUBSTITUTE(TEXT(DR7,"#,##0.00"),"-","△")&amp;"】"))</f>
        <v>【49.59】</v>
      </c>
      <c r="DS6" s="36">
        <f>IF(DS7="",NA(),DS7)</f>
        <v>23.88</v>
      </c>
      <c r="DT6" s="36">
        <f t="shared" ref="DT6:EB6" si="13">IF(DT7="",NA(),DT7)</f>
        <v>26.66</v>
      </c>
      <c r="DU6" s="36">
        <f t="shared" si="13"/>
        <v>26.3</v>
      </c>
      <c r="DV6" s="36">
        <f t="shared" si="13"/>
        <v>28.71</v>
      </c>
      <c r="DW6" s="36">
        <f t="shared" si="13"/>
        <v>29.66</v>
      </c>
      <c r="DX6" s="36">
        <f t="shared" si="13"/>
        <v>14.27</v>
      </c>
      <c r="DY6" s="36">
        <f t="shared" si="13"/>
        <v>16.170000000000002</v>
      </c>
      <c r="DZ6" s="36">
        <f t="shared" si="13"/>
        <v>16.600000000000001</v>
      </c>
      <c r="EA6" s="36">
        <f t="shared" si="13"/>
        <v>18.510000000000002</v>
      </c>
      <c r="EB6" s="36">
        <f t="shared" si="13"/>
        <v>20.49</v>
      </c>
      <c r="EC6" s="35" t="str">
        <f>IF(EC7="","",IF(EC7="-","【-】","【"&amp;SUBSTITUTE(TEXT(EC7,"#,##0.00"),"-","△")&amp;"】"))</f>
        <v>【19.44】</v>
      </c>
      <c r="ED6" s="36">
        <f>IF(ED7="",NA(),ED7)</f>
        <v>0.62</v>
      </c>
      <c r="EE6" s="36">
        <f t="shared" ref="EE6:EM6" si="14">IF(EE7="",NA(),EE7)</f>
        <v>1.07</v>
      </c>
      <c r="EF6" s="36">
        <f t="shared" si="14"/>
        <v>1.25</v>
      </c>
      <c r="EG6" s="36">
        <f t="shared" si="14"/>
        <v>1.41</v>
      </c>
      <c r="EH6" s="36">
        <f t="shared" si="14"/>
        <v>1.2</v>
      </c>
      <c r="EI6" s="36">
        <f t="shared" si="14"/>
        <v>0.67</v>
      </c>
      <c r="EJ6" s="36">
        <f t="shared" si="14"/>
        <v>0.67</v>
      </c>
      <c r="EK6" s="36">
        <f t="shared" si="14"/>
        <v>0.65</v>
      </c>
      <c r="EL6" s="36">
        <f t="shared" si="14"/>
        <v>0.7</v>
      </c>
      <c r="EM6" s="36">
        <f t="shared" si="14"/>
        <v>0.72</v>
      </c>
      <c r="EN6" s="35" t="str">
        <f>IF(EN7="","",IF(EN7="-","【-】","【"&amp;SUBSTITUTE(TEXT(EN7,"#,##0.00"),"-","△")&amp;"】"))</f>
        <v>【0.68】</v>
      </c>
    </row>
    <row r="7" spans="1:144" s="37" customFormat="1" x14ac:dyDescent="0.15">
      <c r="A7" s="29"/>
      <c r="B7" s="38">
        <v>2019</v>
      </c>
      <c r="C7" s="38">
        <v>222038</v>
      </c>
      <c r="D7" s="38">
        <v>46</v>
      </c>
      <c r="E7" s="38">
        <v>1</v>
      </c>
      <c r="F7" s="38">
        <v>0</v>
      </c>
      <c r="G7" s="38">
        <v>1</v>
      </c>
      <c r="H7" s="38" t="s">
        <v>93</v>
      </c>
      <c r="I7" s="38" t="s">
        <v>94</v>
      </c>
      <c r="J7" s="38" t="s">
        <v>95</v>
      </c>
      <c r="K7" s="38" t="s">
        <v>96</v>
      </c>
      <c r="L7" s="38" t="s">
        <v>97</v>
      </c>
      <c r="M7" s="38" t="s">
        <v>98</v>
      </c>
      <c r="N7" s="39" t="s">
        <v>99</v>
      </c>
      <c r="O7" s="39">
        <v>63.34</v>
      </c>
      <c r="P7" s="39">
        <v>99.39</v>
      </c>
      <c r="Q7" s="39">
        <v>1610</v>
      </c>
      <c r="R7" s="39">
        <v>194869</v>
      </c>
      <c r="S7" s="39">
        <v>186.96</v>
      </c>
      <c r="T7" s="39">
        <v>1042.3</v>
      </c>
      <c r="U7" s="39">
        <v>225022</v>
      </c>
      <c r="V7" s="39">
        <v>66.45</v>
      </c>
      <c r="W7" s="39">
        <v>3386.34</v>
      </c>
      <c r="X7" s="39">
        <v>115.81</v>
      </c>
      <c r="Y7" s="39">
        <v>123.37</v>
      </c>
      <c r="Z7" s="39">
        <v>118.75</v>
      </c>
      <c r="AA7" s="39">
        <v>115.84</v>
      </c>
      <c r="AB7" s="39">
        <v>115.11</v>
      </c>
      <c r="AC7" s="39">
        <v>114.08</v>
      </c>
      <c r="AD7" s="39">
        <v>115.36</v>
      </c>
      <c r="AE7" s="39">
        <v>113.95</v>
      </c>
      <c r="AF7" s="39">
        <v>112.62</v>
      </c>
      <c r="AG7" s="39">
        <v>113.35</v>
      </c>
      <c r="AH7" s="39">
        <v>112.01</v>
      </c>
      <c r="AI7" s="39">
        <v>0</v>
      </c>
      <c r="AJ7" s="39">
        <v>0</v>
      </c>
      <c r="AK7" s="39">
        <v>0</v>
      </c>
      <c r="AL7" s="39">
        <v>0</v>
      </c>
      <c r="AM7" s="39">
        <v>0</v>
      </c>
      <c r="AN7" s="39">
        <v>0</v>
      </c>
      <c r="AO7" s="39">
        <v>0</v>
      </c>
      <c r="AP7" s="39">
        <v>0</v>
      </c>
      <c r="AQ7" s="39">
        <v>0.75</v>
      </c>
      <c r="AR7" s="39">
        <v>0.51</v>
      </c>
      <c r="AS7" s="39">
        <v>1.08</v>
      </c>
      <c r="AT7" s="39">
        <v>180.57</v>
      </c>
      <c r="AU7" s="39">
        <v>228.16</v>
      </c>
      <c r="AV7" s="39">
        <v>211.36</v>
      </c>
      <c r="AW7" s="39">
        <v>242.81</v>
      </c>
      <c r="AX7" s="39">
        <v>246.86</v>
      </c>
      <c r="AY7" s="39">
        <v>299.44</v>
      </c>
      <c r="AZ7" s="39">
        <v>311.99</v>
      </c>
      <c r="BA7" s="39">
        <v>307.83</v>
      </c>
      <c r="BB7" s="39">
        <v>318.89</v>
      </c>
      <c r="BC7" s="39">
        <v>309.10000000000002</v>
      </c>
      <c r="BD7" s="39">
        <v>264.97000000000003</v>
      </c>
      <c r="BE7" s="39">
        <v>431.77</v>
      </c>
      <c r="BF7" s="39">
        <v>443.59</v>
      </c>
      <c r="BG7" s="39">
        <v>452.81</v>
      </c>
      <c r="BH7" s="39">
        <v>459.66</v>
      </c>
      <c r="BI7" s="39">
        <v>478.65</v>
      </c>
      <c r="BJ7" s="39">
        <v>298.08999999999997</v>
      </c>
      <c r="BK7" s="39">
        <v>291.77999999999997</v>
      </c>
      <c r="BL7" s="39">
        <v>295.44</v>
      </c>
      <c r="BM7" s="39">
        <v>290.07</v>
      </c>
      <c r="BN7" s="39">
        <v>290.42</v>
      </c>
      <c r="BO7" s="39">
        <v>266.61</v>
      </c>
      <c r="BP7" s="39">
        <v>109.18</v>
      </c>
      <c r="BQ7" s="39">
        <v>116.78</v>
      </c>
      <c r="BR7" s="39">
        <v>112.4</v>
      </c>
      <c r="BS7" s="39">
        <v>108.78</v>
      </c>
      <c r="BT7" s="39">
        <v>107.99</v>
      </c>
      <c r="BU7" s="39">
        <v>106.4</v>
      </c>
      <c r="BV7" s="39">
        <v>107.61</v>
      </c>
      <c r="BW7" s="39">
        <v>106.02</v>
      </c>
      <c r="BX7" s="39">
        <v>104.84</v>
      </c>
      <c r="BY7" s="39">
        <v>106.11</v>
      </c>
      <c r="BZ7" s="39">
        <v>103.24</v>
      </c>
      <c r="CA7" s="39">
        <v>81.22</v>
      </c>
      <c r="CB7" s="39">
        <v>75.88</v>
      </c>
      <c r="CC7" s="39">
        <v>78.709999999999994</v>
      </c>
      <c r="CD7" s="39">
        <v>81.180000000000007</v>
      </c>
      <c r="CE7" s="39">
        <v>81.290000000000006</v>
      </c>
      <c r="CF7" s="39">
        <v>156.29</v>
      </c>
      <c r="CG7" s="39">
        <v>155.69</v>
      </c>
      <c r="CH7" s="39">
        <v>158.6</v>
      </c>
      <c r="CI7" s="39">
        <v>161.82</v>
      </c>
      <c r="CJ7" s="39">
        <v>161.03</v>
      </c>
      <c r="CK7" s="39">
        <v>168.38</v>
      </c>
      <c r="CL7" s="39">
        <v>58.18</v>
      </c>
      <c r="CM7" s="39">
        <v>58.01</v>
      </c>
      <c r="CN7" s="39">
        <v>56.82</v>
      </c>
      <c r="CO7" s="39">
        <v>56.34</v>
      </c>
      <c r="CP7" s="39">
        <v>54.34</v>
      </c>
      <c r="CQ7" s="39">
        <v>62.34</v>
      </c>
      <c r="CR7" s="39">
        <v>62.46</v>
      </c>
      <c r="CS7" s="39">
        <v>62.88</v>
      </c>
      <c r="CT7" s="39">
        <v>62.32</v>
      </c>
      <c r="CU7" s="39">
        <v>61.71</v>
      </c>
      <c r="CV7" s="39">
        <v>60</v>
      </c>
      <c r="CW7" s="39">
        <v>84.16</v>
      </c>
      <c r="CX7" s="39">
        <v>83.76</v>
      </c>
      <c r="CY7" s="39">
        <v>84.48</v>
      </c>
      <c r="CZ7" s="39">
        <v>84</v>
      </c>
      <c r="DA7" s="39">
        <v>85.49</v>
      </c>
      <c r="DB7" s="39">
        <v>90.15</v>
      </c>
      <c r="DC7" s="39">
        <v>90.62</v>
      </c>
      <c r="DD7" s="39">
        <v>90.13</v>
      </c>
      <c r="DE7" s="39">
        <v>90.19</v>
      </c>
      <c r="DF7" s="39">
        <v>90.03</v>
      </c>
      <c r="DG7" s="39">
        <v>89.8</v>
      </c>
      <c r="DH7" s="39">
        <v>42.58</v>
      </c>
      <c r="DI7" s="39">
        <v>43.57</v>
      </c>
      <c r="DJ7" s="39">
        <v>44.23</v>
      </c>
      <c r="DK7" s="39">
        <v>45.01</v>
      </c>
      <c r="DL7" s="39">
        <v>45.71</v>
      </c>
      <c r="DM7" s="39">
        <v>47.37</v>
      </c>
      <c r="DN7" s="39">
        <v>48.01</v>
      </c>
      <c r="DO7" s="39">
        <v>48.01</v>
      </c>
      <c r="DP7" s="39">
        <v>48.86</v>
      </c>
      <c r="DQ7" s="39">
        <v>49.6</v>
      </c>
      <c r="DR7" s="39">
        <v>49.59</v>
      </c>
      <c r="DS7" s="39">
        <v>23.88</v>
      </c>
      <c r="DT7" s="39">
        <v>26.66</v>
      </c>
      <c r="DU7" s="39">
        <v>26.3</v>
      </c>
      <c r="DV7" s="39">
        <v>28.71</v>
      </c>
      <c r="DW7" s="39">
        <v>29.66</v>
      </c>
      <c r="DX7" s="39">
        <v>14.27</v>
      </c>
      <c r="DY7" s="39">
        <v>16.170000000000002</v>
      </c>
      <c r="DZ7" s="39">
        <v>16.600000000000001</v>
      </c>
      <c r="EA7" s="39">
        <v>18.510000000000002</v>
      </c>
      <c r="EB7" s="39">
        <v>20.49</v>
      </c>
      <c r="EC7" s="39">
        <v>19.440000000000001</v>
      </c>
      <c r="ED7" s="39">
        <v>0.62</v>
      </c>
      <c r="EE7" s="39">
        <v>1.07</v>
      </c>
      <c r="EF7" s="39">
        <v>1.25</v>
      </c>
      <c r="EG7" s="39">
        <v>1.41</v>
      </c>
      <c r="EH7" s="39">
        <v>1.2</v>
      </c>
      <c r="EI7" s="39">
        <v>0.67</v>
      </c>
      <c r="EJ7" s="39">
        <v>0.67</v>
      </c>
      <c r="EK7" s="39">
        <v>0.65</v>
      </c>
      <c r="EL7" s="39">
        <v>0.7</v>
      </c>
      <c r="EM7" s="39">
        <v>0.72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2021-02-08T01:43:39Z</cp:lastPrinted>
  <dcterms:created xsi:type="dcterms:W3CDTF">2020-12-04T02:09:25Z</dcterms:created>
  <dcterms:modified xsi:type="dcterms:W3CDTF">2021-02-08T01:48:19Z</dcterms:modified>
  <cp:category/>
</cp:coreProperties>
</file>