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kaku\AppData\Local\Microsoft\Windows\INetCache\Content.Outlook\YATT9CGJ\"/>
    </mc:Choice>
  </mc:AlternateContent>
  <workbookProtection workbookAlgorithmName="SHA-512" workbookHashValue="Jj5H0/qcRRjsl6j6qZuePuCA0D6s6w/tbF4eP5ux/VTc6VtZ1v8STIVvfTZmnQ+Q/OaPSiIlUUCh1EIG4tZI7w==" workbookSaltValue="MzfWZo+x8EcuqPT3TkifxQ==" workbookSpinCount="100000" lockStructure="1"/>
  <bookViews>
    <workbookView xWindow="0" yWindow="0" windowWidth="20415" windowHeight="688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<sst xmlns="http://schemas.openxmlformats.org/spreadsheetml/2006/main" count="228" uniqueCount="114">
  <si>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</si>
  <si>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</si>
  <si>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</si>
  <si>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</si>
  <si>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</si>
  <si>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</si>
  <si>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</si>
  <si>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</si>
  <si>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</si>
  <si>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</si>
  <si>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</si>
  <si>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</si>
  <si>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</si>
  <si>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</si>
  <si>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</si>
  <si>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</si>
  <si>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</si>
  <si>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</si>
  <si>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</si>
  <si>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</si>
  <si>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</si>
  <si>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</si>
  <si>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</si>
  <si>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</si>
  <si>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</si>
  <si>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</si>
  <si>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</si>
  <si>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</si>
  <si>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</si>
  <si>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</si>
  <si>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</si>
  <si>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</si>
  <si>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</si>
  <si>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</si>
  <si>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</si>
  <si>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</si>
  <si>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</si>
  <si>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</si>
  <si>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</si>
  <si>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</si>
  <si>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</si>
  <si>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</si>
  <si>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</si>
  <si>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</si>
  <si>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</si>
  <si>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</si>
  <si>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</si>
  <si>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</si>
  <si>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</si>
  <si>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</si>
  <si>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</si>
  <si>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</si>
  <si>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</si>
  <si>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</si>
  <si>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</si>
  <si>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</si>
  <si>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</si>
  <si>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</si>
  <si>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</si>
  <si>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</si>
  <si>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</si>
  <si>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</si>
  <si>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</si>
  <si>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</si>
  <si>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</si>
  <si>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</si>
  <si>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</si>
  <si>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</si>
  <si>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</si>
  <si>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</si>
  <si>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</si>
  <si>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</si>
  <si>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</si>
  <si>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</si>
  <si>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</si>
  <si>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</si>
  <si>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</si>
  <si>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</si>
  <si>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</si>
  <si>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</si>
  <si>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</si>
  <si>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</si>
  <si>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</si>
  <si>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</si>
  <si>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</si>
  <si>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</si>
  <si>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</si>
  <si>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</si>
  <si>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</si>
  <si>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</si>
  <si>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</si>
  <si>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</si>
  <si>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</si>
  <si>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</si>
  <si>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</si>
  <si>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</si>
  <si>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</si>
  <si>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</si>
  <si>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吉田町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</si>
  <si>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</si>
  <si>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</si>
  <si>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</si>
  <si>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</si>
  <si>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</si>
  <si>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</si>
  <si>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</si>
  <si>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</si>
  <si>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</si>
  <si>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</si>
  <si>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</si>
  <si>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</si>
  <si>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当町の下水道管渠整備は、平成２年度から行っており、下水道管渠の耐用年数とされる５０年に至っていないため、これまで管渠の更新は行っていない。
　今後は、新たに策定したストックマネジメント計画に基づき、継続的に点検、調査、修繕及び更新を計画的かつ効率的に実施していく。</t>
    <rPh sb="1" eb="3">
      <t>トウチョウ</t>
    </rPh>
    <rPh sb="4" eb="7">
      <t>ゲスイドウ</t>
    </rPh>
    <rPh sb="7" eb="9">
      <t>カンキョ</t>
    </rPh>
    <rPh sb="9" eb="11">
      <t>セイビ</t>
    </rPh>
    <rPh sb="13" eb="15">
      <t>ヘイセイ</t>
    </rPh>
    <rPh sb="16" eb="18">
      <t>ネンド</t>
    </rPh>
    <rPh sb="20" eb="21">
      <t>オコナ</t>
    </rPh>
    <rPh sb="26" eb="29">
      <t>ゲスイドウ</t>
    </rPh>
    <rPh sb="29" eb="31">
      <t>カンキョ</t>
    </rPh>
    <rPh sb="32" eb="34">
      <t>タイヨウ</t>
    </rPh>
    <rPh sb="34" eb="36">
      <t>ネンスウ</t>
    </rPh>
    <rPh sb="42" eb="43">
      <t>ネン</t>
    </rPh>
    <rPh sb="44" eb="45">
      <t>イタ</t>
    </rPh>
    <rPh sb="57" eb="59">
      <t>カンキョ</t>
    </rPh>
    <rPh sb="60" eb="62">
      <t>コウシン</t>
    </rPh>
    <rPh sb="63" eb="64">
      <t>オコナ</t>
    </rPh>
    <rPh sb="72" eb="74">
      <t>コンゴ</t>
    </rPh>
    <rPh sb="76" eb="77">
      <t>アラ</t>
    </rPh>
    <rPh sb="79" eb="81">
      <t>サクテイ</t>
    </rPh>
    <rPh sb="93" eb="95">
      <t>ケイカク</t>
    </rPh>
    <rPh sb="96" eb="97">
      <t>モト</t>
    </rPh>
    <rPh sb="100" eb="103">
      <t>ケイゾクテキ</t>
    </rPh>
    <rPh sb="104" eb="106">
      <t>テンケン</t>
    </rPh>
    <rPh sb="107" eb="109">
      <t>チョウサ</t>
    </rPh>
    <rPh sb="110" eb="112">
      <t>シュウゼン</t>
    </rPh>
    <rPh sb="112" eb="113">
      <t>オヨ</t>
    </rPh>
    <rPh sb="114" eb="116">
      <t>コウシン</t>
    </rPh>
    <rPh sb="117" eb="120">
      <t>ケイカクテキ</t>
    </rPh>
    <rPh sb="122" eb="125">
      <t>コウリツテキ</t>
    </rPh>
    <rPh sb="126" eb="128">
      <t>ジッシ</t>
    </rPh>
    <phoneticPr fontId="4"/>
  </si>
  <si>
    <t>　本町の下水道事業は、現在も面整備を進めているが、ピーク時より事業量が減少しているため企業債残高は、年々減少している。一方で処理場は更新工事が増加傾向にあり、事業費の増加が見込まれている。企業債の償還は一般会計からの繰入金を充てているが、維持管理に係る経費についても使用料だけでは賄えていないため、不足する部分は繰入金により経営している状況である。
　令和２年度から公営企業会計が適用されるため、経営状況がより明らかとなる。また、令和２年度には中長期的な経営の基本計画となる経営戦略を策定することから、この経営戦略に基づき、安定した事業継続に向けて下水道事業の経営改善を進める必要がある。</t>
    <rPh sb="1" eb="3">
      <t>ホンチョウ</t>
    </rPh>
    <rPh sb="4" eb="7">
      <t>ゲスイドウ</t>
    </rPh>
    <rPh sb="7" eb="9">
      <t>ジギョウ</t>
    </rPh>
    <rPh sb="11" eb="13">
      <t>ゲンザイ</t>
    </rPh>
    <rPh sb="14" eb="15">
      <t>メン</t>
    </rPh>
    <rPh sb="15" eb="17">
      <t>セイビ</t>
    </rPh>
    <rPh sb="18" eb="19">
      <t>スス</t>
    </rPh>
    <rPh sb="28" eb="29">
      <t>ジ</t>
    </rPh>
    <rPh sb="31" eb="33">
      <t>ジギョウ</t>
    </rPh>
    <rPh sb="33" eb="34">
      <t>リョウ</t>
    </rPh>
    <rPh sb="35" eb="37">
      <t>ゲンショウ</t>
    </rPh>
    <rPh sb="59" eb="61">
      <t>イッポウ</t>
    </rPh>
    <rPh sb="62" eb="65">
      <t>ショリジョウ</t>
    </rPh>
    <rPh sb="66" eb="68">
      <t>コウシン</t>
    </rPh>
    <rPh sb="68" eb="70">
      <t>コウジ</t>
    </rPh>
    <rPh sb="71" eb="73">
      <t>ゾウカ</t>
    </rPh>
    <rPh sb="73" eb="75">
      <t>ケイコウ</t>
    </rPh>
    <rPh sb="79" eb="82">
      <t>ジギョウヒ</t>
    </rPh>
    <rPh sb="83" eb="85">
      <t>ゾウカ</t>
    </rPh>
    <rPh sb="86" eb="88">
      <t>ミコ</t>
    </rPh>
    <rPh sb="94" eb="96">
      <t>キギョウ</t>
    </rPh>
    <rPh sb="96" eb="97">
      <t>サイ</t>
    </rPh>
    <rPh sb="98" eb="100">
      <t>ショウカン</t>
    </rPh>
    <rPh sb="101" eb="103">
      <t>イッパン</t>
    </rPh>
    <rPh sb="103" eb="105">
      <t>カイケイ</t>
    </rPh>
    <rPh sb="108" eb="110">
      <t>クリイレ</t>
    </rPh>
    <rPh sb="110" eb="111">
      <t>キン</t>
    </rPh>
    <rPh sb="112" eb="113">
      <t>ア</t>
    </rPh>
    <rPh sb="119" eb="121">
      <t>イジ</t>
    </rPh>
    <rPh sb="121" eb="123">
      <t>カンリ</t>
    </rPh>
    <rPh sb="124" eb="125">
      <t>カカ</t>
    </rPh>
    <rPh sb="126" eb="128">
      <t>ケイヒ</t>
    </rPh>
    <rPh sb="133" eb="136">
      <t>シヨウリョウ</t>
    </rPh>
    <rPh sb="140" eb="141">
      <t>マカナ</t>
    </rPh>
    <rPh sb="149" eb="151">
      <t>フソク</t>
    </rPh>
    <rPh sb="153" eb="155">
      <t>ブブン</t>
    </rPh>
    <rPh sb="156" eb="158">
      <t>クリイレ</t>
    </rPh>
    <rPh sb="158" eb="159">
      <t>キン</t>
    </rPh>
    <rPh sb="162" eb="164">
      <t>ケイエイ</t>
    </rPh>
    <rPh sb="168" eb="170">
      <t>ジョウキョウ</t>
    </rPh>
    <rPh sb="176" eb="178">
      <t>レイワ</t>
    </rPh>
    <rPh sb="179" eb="181">
      <t>ネンド</t>
    </rPh>
    <rPh sb="183" eb="185">
      <t>コウエイ</t>
    </rPh>
    <rPh sb="185" eb="187">
      <t>キギョウ</t>
    </rPh>
    <rPh sb="187" eb="189">
      <t>カイケイ</t>
    </rPh>
    <rPh sb="190" eb="192">
      <t>テキヨウ</t>
    </rPh>
    <rPh sb="198" eb="200">
      <t>ケイエイ</t>
    </rPh>
    <rPh sb="200" eb="202">
      <t>ジョウキョウ</t>
    </rPh>
    <rPh sb="205" eb="206">
      <t>アキ</t>
    </rPh>
    <rPh sb="215" eb="217">
      <t>レイワ</t>
    </rPh>
    <rPh sb="218" eb="220">
      <t>ネンド</t>
    </rPh>
    <rPh sb="222" eb="226">
      <t>チュウチョウキテキ</t>
    </rPh>
    <rPh sb="227" eb="229">
      <t>ケイエイ</t>
    </rPh>
    <rPh sb="230" eb="232">
      <t>キホン</t>
    </rPh>
    <rPh sb="232" eb="234">
      <t>ケイカク</t>
    </rPh>
    <rPh sb="237" eb="239">
      <t>ケイエイ</t>
    </rPh>
    <rPh sb="239" eb="241">
      <t>センリャク</t>
    </rPh>
    <rPh sb="242" eb="244">
      <t>サクテイ</t>
    </rPh>
    <rPh sb="253" eb="255">
      <t>ケイエイ</t>
    </rPh>
    <rPh sb="255" eb="257">
      <t>センリャク</t>
    </rPh>
    <rPh sb="258" eb="259">
      <t>モト</t>
    </rPh>
    <rPh sb="262" eb="264">
      <t>アンテイ</t>
    </rPh>
    <rPh sb="266" eb="268">
      <t>ジギョウ</t>
    </rPh>
    <rPh sb="268" eb="270">
      <t>ケイゾク</t>
    </rPh>
    <rPh sb="271" eb="272">
      <t>ム</t>
    </rPh>
    <rPh sb="274" eb="277">
      <t>ゲスイドウ</t>
    </rPh>
    <rPh sb="277" eb="279">
      <t>ジギョウ</t>
    </rPh>
    <rPh sb="280" eb="282">
      <t>ケイエイ</t>
    </rPh>
    <rPh sb="282" eb="284">
      <t>カイゼン</t>
    </rPh>
    <rPh sb="285" eb="286">
      <t>スス</t>
    </rPh>
    <rPh sb="288" eb="290">
      <t>ヒツヨウ</t>
    </rPh>
    <phoneticPr fontId="4"/>
  </si>
  <si>
    <t>①　面整備に伴い使用料収入は増加してきているが、地方債償還金額は平成３１年度まで増加傾向にあるため、収益的収支比率については、９１．１４％となっている。ここ５年間では改善傾向にあるが、１００％未満であるため、浄化センター維持管理費の削減及び使用料収入の増加を図る必要がある。
④　企業債残高対事業規模比率については、平成２７年度から０となっているが、これは平成２７年度から一般会計繰入金による返済を反映させたためである。なお、企業債残高は年々減少している。
⑤　分流式下水道等に要する経費算定方法が変更となったことから、経費回収率は改善傾向にあるが、類似団体平均値よりも低い状況にある。使用料で賄いきれない経費に一般会計からの繰入金を充てており健全経営に向けた改善が必要である。
⑥　分流式下水道等に要する経費算定方法が変更となったこと及び有収水量の増加等により、汚水処理原価については減少傾向にあったが、修繕費が増加し始めており、接続率の向上、維持管理費の削減に引き続き務める必要がある。。
⑦　施設利用率については、類似団体平均と比較して高い状況にある。面整備が進む中、汚水流入量に応じた適切な処理場規模とする必要がある。
⑧　水洗化率はこれまで接続者の積上げ方式で算定していたが、Ｈ３０に住基情報と連携したシステムを構築し集計した結果、実態と乖離していたことが判明した。実態は類似団体平均より低い状況であり、接続率を向上させることが必要である。</t>
    <rPh sb="2" eb="3">
      <t>メン</t>
    </rPh>
    <rPh sb="3" eb="5">
      <t>セイビ</t>
    </rPh>
    <rPh sb="6" eb="7">
      <t>トモナ</t>
    </rPh>
    <rPh sb="8" eb="11">
      <t>シヨウリョウ</t>
    </rPh>
    <rPh sb="11" eb="13">
      <t>シュウニュウ</t>
    </rPh>
    <rPh sb="14" eb="16">
      <t>ゾウカ</t>
    </rPh>
    <rPh sb="24" eb="27">
      <t>チホウサイ</t>
    </rPh>
    <rPh sb="27" eb="30">
      <t>ショウカンキン</t>
    </rPh>
    <rPh sb="30" eb="31">
      <t>ガク</t>
    </rPh>
    <rPh sb="32" eb="34">
      <t>ヘイセイ</t>
    </rPh>
    <rPh sb="36" eb="38">
      <t>ネンド</t>
    </rPh>
    <rPh sb="40" eb="42">
      <t>ゾウカ</t>
    </rPh>
    <rPh sb="42" eb="44">
      <t>ケイコウ</t>
    </rPh>
    <rPh sb="50" eb="53">
      <t>シュウエキテキ</t>
    </rPh>
    <rPh sb="53" eb="55">
      <t>シュウシ</t>
    </rPh>
    <rPh sb="55" eb="57">
      <t>ヒリツ</t>
    </rPh>
    <rPh sb="79" eb="81">
      <t>ネンカン</t>
    </rPh>
    <rPh sb="83" eb="85">
      <t>カイゼン</t>
    </rPh>
    <rPh sb="85" eb="87">
      <t>ケイコウ</t>
    </rPh>
    <rPh sb="96" eb="98">
      <t>ミマン</t>
    </rPh>
    <rPh sb="104" eb="106">
      <t>ジョウカ</t>
    </rPh>
    <rPh sb="110" eb="112">
      <t>イジ</t>
    </rPh>
    <rPh sb="112" eb="115">
      <t>カンリヒ</t>
    </rPh>
    <rPh sb="116" eb="118">
      <t>サクゲン</t>
    </rPh>
    <rPh sb="118" eb="119">
      <t>オヨ</t>
    </rPh>
    <rPh sb="120" eb="123">
      <t>シヨウリョウ</t>
    </rPh>
    <rPh sb="123" eb="125">
      <t>シュウニュウ</t>
    </rPh>
    <rPh sb="126" eb="128">
      <t>ゾウカ</t>
    </rPh>
    <rPh sb="129" eb="130">
      <t>ハカ</t>
    </rPh>
    <rPh sb="131" eb="133">
      <t>ヒツヨウ</t>
    </rPh>
    <rPh sb="140" eb="142">
      <t>キギョウ</t>
    </rPh>
    <rPh sb="142" eb="143">
      <t>サイ</t>
    </rPh>
    <rPh sb="143" eb="145">
      <t>ザンダカ</t>
    </rPh>
    <rPh sb="146" eb="148">
      <t>ジギョウ</t>
    </rPh>
    <rPh sb="148" eb="150">
      <t>キボ</t>
    </rPh>
    <rPh sb="150" eb="152">
      <t>ヒリツ</t>
    </rPh>
    <rPh sb="158" eb="160">
      <t>ヘイセイ</t>
    </rPh>
    <rPh sb="162" eb="163">
      <t>ネン</t>
    </rPh>
    <rPh sb="163" eb="164">
      <t>ド</t>
    </rPh>
    <rPh sb="178" eb="180">
      <t>ヘイセイ</t>
    </rPh>
    <rPh sb="182" eb="184">
      <t>ネンド</t>
    </rPh>
    <rPh sb="186" eb="188">
      <t>イッパン</t>
    </rPh>
    <rPh sb="188" eb="190">
      <t>カイケイ</t>
    </rPh>
    <rPh sb="190" eb="192">
      <t>クリイレ</t>
    </rPh>
    <rPh sb="192" eb="193">
      <t>キン</t>
    </rPh>
    <rPh sb="196" eb="198">
      <t>ヘンサイ</t>
    </rPh>
    <rPh sb="199" eb="201">
      <t>ハンエイ</t>
    </rPh>
    <rPh sb="213" eb="215">
      <t>キギョウ</t>
    </rPh>
    <rPh sb="215" eb="216">
      <t>サイ</t>
    </rPh>
    <rPh sb="216" eb="218">
      <t>ザンダカ</t>
    </rPh>
    <rPh sb="219" eb="221">
      <t>ネンネン</t>
    </rPh>
    <rPh sb="221" eb="223">
      <t>ゲンショウ</t>
    </rPh>
    <rPh sb="262" eb="264">
      <t>カイシュウ</t>
    </rPh>
    <rPh sb="264" eb="265">
      <t>リツ</t>
    </rPh>
    <rPh sb="266" eb="268">
      <t>カイゼン</t>
    </rPh>
    <rPh sb="268" eb="270">
      <t>ケイコウ</t>
    </rPh>
    <rPh sb="275" eb="277">
      <t>ルイジ</t>
    </rPh>
    <rPh sb="277" eb="279">
      <t>ダンタイ</t>
    </rPh>
    <rPh sb="279" eb="282">
      <t>ヘイキンチ</t>
    </rPh>
    <rPh sb="285" eb="286">
      <t>ヒク</t>
    </rPh>
    <rPh sb="287" eb="289">
      <t>ジョウキョウ</t>
    </rPh>
    <rPh sb="293" eb="296">
      <t>シヨウリョウ</t>
    </rPh>
    <rPh sb="297" eb="298">
      <t>マカナ</t>
    </rPh>
    <rPh sb="303" eb="305">
      <t>ケイヒ</t>
    </rPh>
    <rPh sb="306" eb="308">
      <t>イッパン</t>
    </rPh>
    <rPh sb="308" eb="310">
      <t>カイケイ</t>
    </rPh>
    <rPh sb="313" eb="315">
      <t>クリイレ</t>
    </rPh>
    <rPh sb="315" eb="316">
      <t>キン</t>
    </rPh>
    <rPh sb="317" eb="318">
      <t>ア</t>
    </rPh>
    <rPh sb="322" eb="324">
      <t>ケンゼン</t>
    </rPh>
    <rPh sb="324" eb="326">
      <t>ケイエイ</t>
    </rPh>
    <rPh sb="327" eb="328">
      <t>ム</t>
    </rPh>
    <rPh sb="330" eb="332">
      <t>カイゼン</t>
    </rPh>
    <rPh sb="333" eb="335">
      <t>ヒツヨウ</t>
    </rPh>
    <rPh sb="368" eb="369">
      <t>オヨ</t>
    </rPh>
    <rPh sb="382" eb="384">
      <t>オスイ</t>
    </rPh>
    <rPh sb="384" eb="386">
      <t>ショリ</t>
    </rPh>
    <rPh sb="386" eb="388">
      <t>ゲンカ</t>
    </rPh>
    <rPh sb="393" eb="395">
      <t>ゲンショウ</t>
    </rPh>
    <rPh sb="395" eb="397">
      <t>ケイコウ</t>
    </rPh>
    <rPh sb="403" eb="405">
      <t>シュウゼン</t>
    </rPh>
    <rPh sb="405" eb="406">
      <t>ヒ</t>
    </rPh>
    <rPh sb="407" eb="409">
      <t>ゾウカ</t>
    </rPh>
    <rPh sb="410" eb="411">
      <t>ハジ</t>
    </rPh>
    <rPh sb="416" eb="418">
      <t>セツゾク</t>
    </rPh>
    <rPh sb="418" eb="419">
      <t>リツ</t>
    </rPh>
    <rPh sb="420" eb="422">
      <t>コウジョウ</t>
    </rPh>
    <rPh sb="423" eb="425">
      <t>イジ</t>
    </rPh>
    <rPh sb="425" eb="428">
      <t>カンリヒ</t>
    </rPh>
    <rPh sb="429" eb="431">
      <t>サクゲン</t>
    </rPh>
    <rPh sb="432" eb="433">
      <t>ヒ</t>
    </rPh>
    <rPh sb="434" eb="435">
      <t>ツヅ</t>
    </rPh>
    <rPh sb="436" eb="437">
      <t>ツト</t>
    </rPh>
    <rPh sb="439" eb="441">
      <t>ヒツヨウ</t>
    </rPh>
    <rPh sb="449" eb="451">
      <t>シセツ</t>
    </rPh>
    <rPh sb="451" eb="453">
      <t>リヨウ</t>
    </rPh>
    <rPh sb="453" eb="454">
      <t>リツ</t>
    </rPh>
    <rPh sb="460" eb="462">
      <t>ルイジ</t>
    </rPh>
    <rPh sb="462" eb="464">
      <t>ダンタイ</t>
    </rPh>
    <rPh sb="464" eb="466">
      <t>ヘイキン</t>
    </rPh>
    <rPh sb="467" eb="469">
      <t>ヒカク</t>
    </rPh>
    <rPh sb="471" eb="472">
      <t>タカ</t>
    </rPh>
    <rPh sb="473" eb="475">
      <t>ジョウキョウ</t>
    </rPh>
    <rPh sb="479" eb="480">
      <t>メン</t>
    </rPh>
    <rPh sb="480" eb="482">
      <t>セイビ</t>
    </rPh>
    <rPh sb="483" eb="484">
      <t>スス</t>
    </rPh>
    <rPh sb="485" eb="486">
      <t>ナカ</t>
    </rPh>
    <rPh sb="487" eb="489">
      <t>オスイ</t>
    </rPh>
    <rPh sb="489" eb="491">
      <t>リュウニュウ</t>
    </rPh>
    <rPh sb="491" eb="492">
      <t>リョウ</t>
    </rPh>
    <rPh sb="493" eb="494">
      <t>オウ</t>
    </rPh>
    <rPh sb="496" eb="498">
      <t>テキセツ</t>
    </rPh>
    <rPh sb="499" eb="502">
      <t>ショリジョウ</t>
    </rPh>
    <rPh sb="502" eb="504">
      <t>キボ</t>
    </rPh>
    <rPh sb="507" eb="509">
      <t>ヒツヨウ</t>
    </rPh>
    <rPh sb="516" eb="519">
      <t>スイセンカ</t>
    </rPh>
    <rPh sb="519" eb="520">
      <t>リツ</t>
    </rPh>
    <rPh sb="525" eb="527">
      <t>セツゾク</t>
    </rPh>
    <rPh sb="527" eb="528">
      <t>シャ</t>
    </rPh>
    <rPh sb="529" eb="530">
      <t>ツ</t>
    </rPh>
    <rPh sb="530" eb="531">
      <t>ア</t>
    </rPh>
    <rPh sb="532" eb="534">
      <t>ホウシキ</t>
    </rPh>
    <rPh sb="535" eb="537">
      <t>サンテイ</t>
    </rPh>
    <rPh sb="547" eb="549">
      <t>ジュウキ</t>
    </rPh>
    <rPh sb="549" eb="551">
      <t>ジョウホウ</t>
    </rPh>
    <rPh sb="552" eb="554">
      <t>レンケイ</t>
    </rPh>
    <rPh sb="561" eb="563">
      <t>コウチク</t>
    </rPh>
    <rPh sb="564" eb="566">
      <t>シュウケイ</t>
    </rPh>
    <rPh sb="568" eb="570">
      <t>ケッカ</t>
    </rPh>
    <rPh sb="571" eb="573">
      <t>ジッタイ</t>
    </rPh>
    <rPh sb="574" eb="576">
      <t>カイリ</t>
    </rPh>
    <rPh sb="583" eb="585">
      <t>ハンメイ</t>
    </rPh>
    <rPh sb="588" eb="590">
      <t>ジッタイ</t>
    </rPh>
    <rPh sb="591" eb="593">
      <t>ルイジ</t>
    </rPh>
    <rPh sb="593" eb="595">
      <t>ダンタイ</t>
    </rPh>
    <rPh sb="595" eb="597">
      <t>ヘイキン</t>
    </rPh>
    <rPh sb="599" eb="600">
      <t>ヒク</t>
    </rPh>
    <rPh sb="601" eb="603">
      <t>ジョウキョウ</t>
    </rPh>
    <rPh sb="607" eb="609">
      <t>セツゾク</t>
    </rPh>
    <rPh sb="609" eb="610">
      <t>リツ</t>
    </rPh>
    <rPh sb="611" eb="613">
      <t>コウジョウ</t>
    </rPh>
    <rPh sb="619" eb="62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</si>
</sst>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D7F-4B65-92BF-F21E8A4A23C5}"/>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0.11</c:v>
                </c:pt>
                <c:pt idx="2">
                  <c:v>0.15</c:v>
                </c:pt>
                <c:pt idx="3">
                  <c:v>0.16</c:v>
                </c:pt>
                <c:pt idx="4">
                  <c:v>0.13</c:v>
                </c:pt>
              </c:numCache>
            </c:numRef>
          </c:val>
          <c:smooth val="0"/>
          <c:extLst>
            <c:ext xmlns:c16="http://schemas.microsoft.com/office/drawing/2014/chart" uri="{C3380CC4-5D6E-409C-BE32-E72D297353CC}">
              <c16:uniqueId val="{00000001-3D7F-4B65-92BF-F21E8A4A23C5}"/>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62.59</c:v>
                </c:pt>
                <c:pt idx="1">
                  <c:v>63.04</c:v>
                </c:pt>
                <c:pt idx="2">
                  <c:v>80.39</c:v>
                </c:pt>
                <c:pt idx="3">
                  <c:v>80.12</c:v>
                </c:pt>
                <c:pt idx="4">
                  <c:v>91.14</c:v>
                </c:pt>
              </c:numCache>
            </c:numRef>
          </c:val>
          <c:extLst>
            <c:ext xmlns:c16="http://schemas.microsoft.com/office/drawing/2014/chart" uri="{C3380CC4-5D6E-409C-BE32-E72D297353CC}">
              <c16:uniqueId val="{00000000-0C93-48A4-AB39-E8B24B29F83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C93-48A4-AB39-E8B24B29F83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41-4C39-B7FC-B87F8BAA50A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41-4C39-B7FC-B87F8BAA50A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20A-4BCB-989A-1EC1C4DC6D93}"/>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0A-4BCB-989A-1EC1C4DC6D93}"/>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45-42BB-B77E-A54F494D1ACD}"/>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45-42BB-B77E-A54F494D1ACD}"/>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D01-4A0D-B11B-1F88BC5AD53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D01-4A0D-B11B-1F88BC5AD53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formatCode="#,##0.00;&quot;△&quot;#,##0.00;&quot;-&quot;">
                  <c:v>3228.83</c:v>
                </c:pt>
                <c:pt idx="1">
                  <c:v>0</c:v>
                </c:pt>
                <c:pt idx="2">
                  <c:v>0</c:v>
                </c:pt>
                <c:pt idx="3">
                  <c:v>0</c:v>
                </c:pt>
                <c:pt idx="4">
                  <c:v>0</c:v>
                </c:pt>
              </c:numCache>
            </c:numRef>
          </c:val>
          <c:extLst>
            <c:ext xmlns:c16="http://schemas.microsoft.com/office/drawing/2014/chart" uri="{C3380CC4-5D6E-409C-BE32-E72D297353CC}">
              <c16:uniqueId val="{00000000-565A-4D2E-ADA0-1FFE5352516C}"/>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1136.5</c:v>
                </c:pt>
                <c:pt idx="1">
                  <c:v>1118.56</c:v>
                </c:pt>
                <c:pt idx="2">
                  <c:v>1111.31</c:v>
                </c:pt>
                <c:pt idx="3">
                  <c:v>966.33</c:v>
                </c:pt>
                <c:pt idx="4">
                  <c:v>958.81</c:v>
                </c:pt>
              </c:numCache>
            </c:numRef>
          </c:val>
          <c:smooth val="0"/>
          <c:extLst>
            <c:ext xmlns:c16="http://schemas.microsoft.com/office/drawing/2014/chart" uri="{C3380CC4-5D6E-409C-BE32-E72D297353CC}">
              <c16:uniqueId val="{00000001-565A-4D2E-ADA0-1FFE5352516C}"/>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26.17</c:v>
                </c:pt>
                <c:pt idx="1">
                  <c:v>26.64</c:v>
                </c:pt>
                <c:pt idx="2">
                  <c:v>41.14</c:v>
                </c:pt>
                <c:pt idx="3">
                  <c:v>66.67</c:v>
                </c:pt>
                <c:pt idx="4">
                  <c:v>65.67</c:v>
                </c:pt>
              </c:numCache>
            </c:numRef>
          </c:val>
          <c:extLst>
            <c:ext xmlns:c16="http://schemas.microsoft.com/office/drawing/2014/chart" uri="{C3380CC4-5D6E-409C-BE32-E72D297353CC}">
              <c16:uniqueId val="{00000000-7287-4251-93F8-FD1C3723F688}"/>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71.650000000000006</c:v>
                </c:pt>
                <c:pt idx="1">
                  <c:v>72.33</c:v>
                </c:pt>
                <c:pt idx="2">
                  <c:v>75.540000000000006</c:v>
                </c:pt>
                <c:pt idx="3">
                  <c:v>81.739999999999995</c:v>
                </c:pt>
                <c:pt idx="4">
                  <c:v>82.88</c:v>
                </c:pt>
              </c:numCache>
            </c:numRef>
          </c:val>
          <c:smooth val="0"/>
          <c:extLst>
            <c:ext xmlns:c16="http://schemas.microsoft.com/office/drawing/2014/chart" uri="{C3380CC4-5D6E-409C-BE32-E72D297353CC}">
              <c16:uniqueId val="{00000001-7287-4251-93F8-FD1C3723F688}"/>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391.08</c:v>
                </c:pt>
                <c:pt idx="1">
                  <c:v>392.61</c:v>
                </c:pt>
                <c:pt idx="2">
                  <c:v>254.84</c:v>
                </c:pt>
                <c:pt idx="3">
                  <c:v>157.44999999999999</c:v>
                </c:pt>
                <c:pt idx="4">
                  <c:v>160.80000000000001</c:v>
                </c:pt>
              </c:numCache>
            </c:numRef>
          </c:val>
          <c:extLst>
            <c:ext xmlns:c16="http://schemas.microsoft.com/office/drawing/2014/chart" uri="{C3380CC4-5D6E-409C-BE32-E72D297353CC}">
              <c16:uniqueId val="{00000000-97C1-4261-A448-5F0C627ED38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217.82</c:v>
                </c:pt>
                <c:pt idx="1">
                  <c:v>215.28</c:v>
                </c:pt>
                <c:pt idx="2">
                  <c:v>207.96</c:v>
                </c:pt>
                <c:pt idx="3">
                  <c:v>194.31</c:v>
                </c:pt>
                <c:pt idx="4">
                  <c:v>190.99</c:v>
                </c:pt>
              </c:numCache>
            </c:numRef>
          </c:val>
          <c:smooth val="0"/>
          <c:extLst>
            <c:ext xmlns:c16="http://schemas.microsoft.com/office/drawing/2014/chart" uri="{C3380CC4-5D6E-409C-BE32-E72D297353CC}">
              <c16:uniqueId val="{00000001-97C1-4261-A448-5F0C627ED38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69.44</c:v>
                </c:pt>
                <c:pt idx="1">
                  <c:v>71.88</c:v>
                </c:pt>
                <c:pt idx="2">
                  <c:v>72.44</c:v>
                </c:pt>
                <c:pt idx="3">
                  <c:v>72.52</c:v>
                </c:pt>
                <c:pt idx="4">
                  <c:v>71.209999999999994</c:v>
                </c:pt>
              </c:numCache>
            </c:numRef>
          </c:val>
          <c:extLst>
            <c:ext xmlns:c16="http://schemas.microsoft.com/office/drawing/2014/chart" uri="{C3380CC4-5D6E-409C-BE32-E72D297353CC}">
              <c16:uniqueId val="{00000000-1E58-447D-A536-6A0DF7BD188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54.44</c:v>
                </c:pt>
                <c:pt idx="1">
                  <c:v>54.67</c:v>
                </c:pt>
                <c:pt idx="2">
                  <c:v>53.51</c:v>
                </c:pt>
                <c:pt idx="3">
                  <c:v>53.5</c:v>
                </c:pt>
                <c:pt idx="4">
                  <c:v>52.58</c:v>
                </c:pt>
              </c:numCache>
            </c:numRef>
          </c:val>
          <c:smooth val="0"/>
          <c:extLst>
            <c:ext xmlns:c16="http://schemas.microsoft.com/office/drawing/2014/chart" uri="{C3380CC4-5D6E-409C-BE32-E72D297353CC}">
              <c16:uniqueId val="{00000001-1E58-447D-A536-6A0DF7BD188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92.37</c:v>
                </c:pt>
                <c:pt idx="1">
                  <c:v>94.19</c:v>
                </c:pt>
                <c:pt idx="2">
                  <c:v>95.24</c:v>
                </c:pt>
                <c:pt idx="3">
                  <c:v>95.53</c:v>
                </c:pt>
                <c:pt idx="4">
                  <c:v>70.33</c:v>
                </c:pt>
              </c:numCache>
            </c:numRef>
          </c:val>
          <c:extLst>
            <c:ext xmlns:c16="http://schemas.microsoft.com/office/drawing/2014/chart" uri="{C3380CC4-5D6E-409C-BE32-E72D297353CC}">
              <c16:uniqueId val="{00000000-E384-4382-B53E-3DBA6890628B}"/>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84.2</c:v>
                </c:pt>
                <c:pt idx="1">
                  <c:v>83.8</c:v>
                </c:pt>
                <c:pt idx="2">
                  <c:v>83.91</c:v>
                </c:pt>
                <c:pt idx="3">
                  <c:v>83.51</c:v>
                </c:pt>
                <c:pt idx="4">
                  <c:v>83.02</c:v>
                </c:pt>
              </c:numCache>
            </c:numRef>
          </c:val>
          <c:smooth val="0"/>
          <c:extLst>
            <c:ext xmlns:c16="http://schemas.microsoft.com/office/drawing/2014/chart" uri="{C3380CC4-5D6E-409C-BE32-E72D297353CC}">
              <c16:uniqueId val="{00000001-E384-4382-B53E-3DBA6890628B}"/>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【682.78】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13" zoomScale="75" zoomScaleNormal="75" workbookViewId="0">
      <selection activeCell="L37" sqref="L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吉田町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公共下水道</v>
      </c>
      <c r="Q8" s="71"/>
      <c r="R8" s="71"/>
      <c r="S8" s="71"/>
      <c r="T8" s="71"/>
      <c r="U8" s="71"/>
      <c r="V8" s="71"/>
      <c r="W8" s="71" t="str">
        <f>データ!L6</f>
        <v>Cc2</v>
      </c>
      <c r="X8" s="71"/>
      <c r="Y8" s="71"/>
      <c r="Z8" s="71"/>
      <c r="AA8" s="71"/>
      <c r="AB8" s="71"/>
      <c r="AC8" s="71"/>
      <c r="AD8" s="72" t="str">
        <f>データ!$M$6</f>
        <v>非設置</v>
      </c>
      <c r="AE8" s="72"/>
      <c r="AF8" s="72"/>
      <c r="AG8" s="72"/>
      <c r="AH8" s="72"/>
      <c r="AI8" s="72"/>
      <c r="AJ8" s="72"/>
      <c r="AK8" s="3"/>
      <c r="AL8" s="68">
        <f>データ!S6</f>
        <v>29684</v>
      </c>
      <c r="AM8" s="68"/>
      <c r="AN8" s="68"/>
      <c r="AO8" s="68"/>
      <c r="AP8" s="68"/>
      <c r="AQ8" s="68"/>
      <c r="AR8" s="68"/>
      <c r="AS8" s="68"/>
      <c r="AT8" s="67">
        <f>データ!T6</f>
        <v>20.73</v>
      </c>
      <c r="AU8" s="67"/>
      <c r="AV8" s="67"/>
      <c r="AW8" s="67"/>
      <c r="AX8" s="67"/>
      <c r="AY8" s="67"/>
      <c r="AZ8" s="67"/>
      <c r="BA8" s="67"/>
      <c r="BB8" s="67">
        <f>データ!U6</f>
        <v>1431.93</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37.68</v>
      </c>
      <c r="Q10" s="67"/>
      <c r="R10" s="67"/>
      <c r="S10" s="67"/>
      <c r="T10" s="67"/>
      <c r="U10" s="67"/>
      <c r="V10" s="67"/>
      <c r="W10" s="67">
        <f>データ!Q6</f>
        <v>96.56</v>
      </c>
      <c r="X10" s="67"/>
      <c r="Y10" s="67"/>
      <c r="Z10" s="67"/>
      <c r="AA10" s="67"/>
      <c r="AB10" s="67"/>
      <c r="AC10" s="67"/>
      <c r="AD10" s="68">
        <f>データ!R6</f>
        <v>1965</v>
      </c>
      <c r="AE10" s="68"/>
      <c r="AF10" s="68"/>
      <c r="AG10" s="68"/>
      <c r="AH10" s="68"/>
      <c r="AI10" s="68"/>
      <c r="AJ10" s="68"/>
      <c r="AK10" s="2"/>
      <c r="AL10" s="68">
        <f>データ!V6</f>
        <v>11166</v>
      </c>
      <c r="AM10" s="68"/>
      <c r="AN10" s="68"/>
      <c r="AO10" s="68"/>
      <c r="AP10" s="68"/>
      <c r="AQ10" s="68"/>
      <c r="AR10" s="68"/>
      <c r="AS10" s="68"/>
      <c r="AT10" s="67">
        <f>データ!W6</f>
        <v>2.77</v>
      </c>
      <c r="AU10" s="67"/>
      <c r="AV10" s="67"/>
      <c r="AW10" s="67"/>
      <c r="AX10" s="67"/>
      <c r="AY10" s="67"/>
      <c r="AZ10" s="67"/>
      <c r="BA10" s="67"/>
      <c r="BB10" s="67">
        <f>データ!X6</f>
        <v>4031.05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113</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【682.78】</v>
      </c>
      <c r="I86" s="26" t="str">
        <f>データ!CA6</f>
        <v>【100.91】</v>
      </c>
      <c r="J86" s="26" t="str">
        <f>データ!CL6</f>
        <v>【136.86】</v>
      </c>
      <c r="K86" s="26" t="str">
        <f>データ!CW6</f>
        <v>【58.98】</v>
      </c>
      <c r="L86" s="26" t="str">
        <f>データ!DH6</f>
        <v>【95.20】</v>
      </c>
      <c r="M86" s="26" t="s">
        <v>44</v>
      </c>
      <c r="N86" s="26" t="s">
        <v>44</v>
      </c>
      <c r="O86" s="26" t="str">
        <f>データ!EO6</f>
        <v>【0.23】</v>
      </c>
    </row>
  </sheetData>
  <sheetProtection algorithmName="SHA-512" hashValue="pBnccg+l51cG4awTwiYIUvL5Kazl5AWuC8AWUvOdF5CYyVxXvsJO+9FaFNgvsn04l95451Q3Cx9OPuupMnvx/Q==" saltValue="uZnAuqAmpJIlcSANHtWFX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224243</v>
      </c>
      <c r="D6" s="33">
        <f t="shared" si="3"/>
        <v>47</v>
      </c>
      <c r="E6" s="33">
        <f t="shared" si="3"/>
        <v>17</v>
      </c>
      <c r="F6" s="33">
        <f t="shared" si="3"/>
        <v>1</v>
      </c>
      <c r="G6" s="33">
        <f t="shared" si="3"/>
        <v>0</v>
      </c>
      <c r="H6" s="33" t="str">
        <f t="shared" si="3"/>
        <v>静岡県　吉田町</v>
      </c>
      <c r="I6" s="33" t="str">
        <f t="shared" si="3"/>
        <v>法非適用</v>
      </c>
      <c r="J6" s="33" t="str">
        <f t="shared" si="3"/>
        <v>下水道事業</v>
      </c>
      <c r="K6" s="33" t="str">
        <f t="shared" si="3"/>
        <v>公共下水道</v>
      </c>
      <c r="L6" s="33" t="str">
        <f t="shared" si="3"/>
        <v>Cc2</v>
      </c>
      <c r="M6" s="33" t="str">
        <f t="shared" si="3"/>
        <v>非設置</v>
      </c>
      <c r="N6" s="34" t="str">
        <f t="shared" si="3"/>
        <v>-</v>
      </c>
      <c r="O6" s="34" t="str">
        <f t="shared" si="3"/>
        <v>該当数値なし</v>
      </c>
      <c r="P6" s="34">
        <f t="shared" si="3"/>
        <v>37.68</v>
      </c>
      <c r="Q6" s="34">
        <f t="shared" si="3"/>
        <v>96.56</v>
      </c>
      <c r="R6" s="34">
        <f t="shared" si="3"/>
        <v>1965</v>
      </c>
      <c r="S6" s="34">
        <f t="shared" si="3"/>
        <v>29684</v>
      </c>
      <c r="T6" s="34">
        <f t="shared" si="3"/>
        <v>20.73</v>
      </c>
      <c r="U6" s="34">
        <f t="shared" si="3"/>
        <v>1431.93</v>
      </c>
      <c r="V6" s="34">
        <f t="shared" si="3"/>
        <v>11166</v>
      </c>
      <c r="W6" s="34">
        <f t="shared" si="3"/>
        <v>2.77</v>
      </c>
      <c r="X6" s="34">
        <f t="shared" si="3"/>
        <v>4031.05</v>
      </c>
      <c r="Y6" s="35">
        <f>IF(Y7="",NA(),Y7)</f>
        <v>62.59</v>
      </c>
      <c r="Z6" s="35">
        <f t="shared" ref="Z6:AH6" si="4">IF(Z7="",NA(),Z7)</f>
        <v>63.04</v>
      </c>
      <c r="AA6" s="35">
        <f t="shared" si="4"/>
        <v>80.39</v>
      </c>
      <c r="AB6" s="35">
        <f t="shared" si="4"/>
        <v>80.12</v>
      </c>
      <c r="AC6" s="35">
        <f t="shared" si="4"/>
        <v>91.14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3228.83</v>
      </c>
      <c r="BG6" s="34">
        <f t="shared" ref="BG6:BO6" si="7">IF(BG7="",NA(),BG7)</f>
        <v>0</v>
      </c>
      <c r="BH6" s="34">
        <f t="shared" si="7"/>
        <v>0</v>
      </c>
      <c r="BI6" s="34">
        <f t="shared" si="7"/>
        <v>0</v>
      </c>
      <c r="BJ6" s="34">
        <f t="shared" si="7"/>
        <v>0</v>
      </c>
      <c r="BK6" s="35">
        <f t="shared" si="7"/>
        <v>1136.5</v>
      </c>
      <c r="BL6" s="35">
        <f t="shared" si="7"/>
        <v>1118.56</v>
      </c>
      <c r="BM6" s="35">
        <f t="shared" si="7"/>
        <v>1111.31</v>
      </c>
      <c r="BN6" s="35">
        <f t="shared" si="7"/>
        <v>966.33</v>
      </c>
      <c r="BO6" s="35">
        <f t="shared" si="7"/>
        <v>958.81</v>
      </c>
      <c r="BP6" s="34" t="str">
        <f>IF(BP7="","",IF(BP7="-","【-】","【"&amp;SUBSTITUTE(TEXT(BP7,"#,##0.00"),"-","△")&amp;"】"))</f>
        <v>【682.78】</v>
      </c>
      <c r="BQ6" s="35">
        <f>IF(BQ7="",NA(),BQ7)</f>
        <v>26.17</v>
      </c>
      <c r="BR6" s="35">
        <f t="shared" ref="BR6:BZ6" si="8">IF(BR7="",NA(),BR7)</f>
        <v>26.64</v>
      </c>
      <c r="BS6" s="35">
        <f t="shared" si="8"/>
        <v>41.14</v>
      </c>
      <c r="BT6" s="35">
        <f t="shared" si="8"/>
        <v>66.67</v>
      </c>
      <c r="BU6" s="35">
        <f t="shared" si="8"/>
        <v>65.67</v>
      </c>
      <c r="BV6" s="35">
        <f t="shared" si="8"/>
        <v>71.650000000000006</v>
      </c>
      <c r="BW6" s="35">
        <f t="shared" si="8"/>
        <v>72.33</v>
      </c>
      <c r="BX6" s="35">
        <f t="shared" si="8"/>
        <v>75.540000000000006</v>
      </c>
      <c r="BY6" s="35">
        <f t="shared" si="8"/>
        <v>81.739999999999995</v>
      </c>
      <c r="BZ6" s="35">
        <f t="shared" si="8"/>
        <v>82.88</v>
      </c>
      <c r="CA6" s="34" t="str">
        <f>IF(CA7="","",IF(CA7="-","【-】","【"&amp;SUBSTITUTE(TEXT(CA7,"#,##0.00"),"-","△")&amp;"】"))</f>
        <v>【100.91】</v>
      </c>
      <c r="CB6" s="35">
        <f>IF(CB7="",NA(),CB7)</f>
        <v>391.08</v>
      </c>
      <c r="CC6" s="35">
        <f t="shared" ref="CC6:CK6" si="9">IF(CC7="",NA(),CC7)</f>
        <v>392.61</v>
      </c>
      <c r="CD6" s="35">
        <f t="shared" si="9"/>
        <v>254.84</v>
      </c>
      <c r="CE6" s="35">
        <f t="shared" si="9"/>
        <v>157.44999999999999</v>
      </c>
      <c r="CF6" s="35">
        <f t="shared" si="9"/>
        <v>160.80000000000001</v>
      </c>
      <c r="CG6" s="35">
        <f t="shared" si="9"/>
        <v>217.82</v>
      </c>
      <c r="CH6" s="35">
        <f t="shared" si="9"/>
        <v>215.28</v>
      </c>
      <c r="CI6" s="35">
        <f t="shared" si="9"/>
        <v>207.96</v>
      </c>
      <c r="CJ6" s="35">
        <f t="shared" si="9"/>
        <v>194.31</v>
      </c>
      <c r="CK6" s="35">
        <f t="shared" si="9"/>
        <v>190.99</v>
      </c>
      <c r="CL6" s="34" t="str">
        <f>IF(CL7="","",IF(CL7="-","【-】","【"&amp;SUBSTITUTE(TEXT(CL7,"#,##0.00"),"-","△")&amp;"】"))</f>
        <v>【136.86】</v>
      </c>
      <c r="CM6" s="35">
        <f>IF(CM7="",NA(),CM7)</f>
        <v>69.44</v>
      </c>
      <c r="CN6" s="35">
        <f t="shared" ref="CN6:CV6" si="10">IF(CN7="",NA(),CN7)</f>
        <v>71.88</v>
      </c>
      <c r="CO6" s="35">
        <f t="shared" si="10"/>
        <v>72.44</v>
      </c>
      <c r="CP6" s="35">
        <f t="shared" si="10"/>
        <v>72.52</v>
      </c>
      <c r="CQ6" s="35">
        <f t="shared" si="10"/>
        <v>71.209999999999994</v>
      </c>
      <c r="CR6" s="35">
        <f t="shared" si="10"/>
        <v>54.44</v>
      </c>
      <c r="CS6" s="35">
        <f t="shared" si="10"/>
        <v>54.67</v>
      </c>
      <c r="CT6" s="35">
        <f t="shared" si="10"/>
        <v>53.51</v>
      </c>
      <c r="CU6" s="35">
        <f t="shared" si="10"/>
        <v>53.5</v>
      </c>
      <c r="CV6" s="35">
        <f t="shared" si="10"/>
        <v>52.58</v>
      </c>
      <c r="CW6" s="34" t="str">
        <f>IF(CW7="","",IF(CW7="-","【-】","【"&amp;SUBSTITUTE(TEXT(CW7,"#,##0.00"),"-","△")&amp;"】"))</f>
        <v>【58.98】</v>
      </c>
      <c r="CX6" s="35">
        <f>IF(CX7="",NA(),CX7)</f>
        <v>92.37</v>
      </c>
      <c r="CY6" s="35">
        <f t="shared" ref="CY6:DG6" si="11">IF(CY7="",NA(),CY7)</f>
        <v>94.19</v>
      </c>
      <c r="CZ6" s="35">
        <f t="shared" si="11"/>
        <v>95.24</v>
      </c>
      <c r="DA6" s="35">
        <f t="shared" si="11"/>
        <v>95.53</v>
      </c>
      <c r="DB6" s="35">
        <f t="shared" si="11"/>
        <v>70.33</v>
      </c>
      <c r="DC6" s="35">
        <f t="shared" si="11"/>
        <v>84.2</v>
      </c>
      <c r="DD6" s="35">
        <f t="shared" si="11"/>
        <v>83.8</v>
      </c>
      <c r="DE6" s="35">
        <f t="shared" si="11"/>
        <v>83.91</v>
      </c>
      <c r="DF6" s="35">
        <f t="shared" si="11"/>
        <v>83.51</v>
      </c>
      <c r="DG6" s="35">
        <f t="shared" si="11"/>
        <v>83.02</v>
      </c>
      <c r="DH6" s="34" t="str">
        <f>IF(DH7="","",IF(DH7="-","【-】","【"&amp;SUBSTITUTE(TEXT(DH7,"#,##0.00"),"-","△")&amp;"】"))</f>
        <v>【95.20】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0.11</v>
      </c>
      <c r="EL6" s="35">
        <f t="shared" si="14"/>
        <v>0.15</v>
      </c>
      <c r="EM6" s="35">
        <f t="shared" si="14"/>
        <v>0.16</v>
      </c>
      <c r="EN6" s="35">
        <f t="shared" si="14"/>
        <v>0.13</v>
      </c>
      <c r="EO6" s="34" t="str">
        <f>IF(EO7="","",IF(EO7="-","【-】","【"&amp;SUBSTITUTE(TEXT(EO7,"#,##0.00"),"-","△")&amp;"】"))</f>
        <v>【0.23】</v>
      </c>
    </row>
    <row r="7" spans="1:145" s="36" customFormat="1" x14ac:dyDescent="0.15">
      <c r="A7" s="28"/>
      <c r="B7" s="37">
        <v>2018</v>
      </c>
      <c r="C7" s="37">
        <v>224243</v>
      </c>
      <c r="D7" s="37">
        <v>47</v>
      </c>
      <c r="E7" s="37">
        <v>17</v>
      </c>
      <c r="F7" s="37">
        <v>1</v>
      </c>
      <c r="G7" s="37">
        <v>0</v>
      </c>
      <c r="H7" s="37" t="s">
        <v>98</v>
      </c>
      <c r="I7" s="37" t="s">
        <v>99</v>
      </c>
      <c r="J7" s="37" t="s">
        <v>100</v>
      </c>
      <c r="K7" s="37" t="s">
        <v>101</v>
      </c>
      <c r="L7" s="37" t="s">
        <v>102</v>
      </c>
      <c r="M7" s="37" t="s">
        <v>103</v>
      </c>
      <c r="N7" s="38" t="s">
        <v>104</v>
      </c>
      <c r="O7" s="38" t="s">
        <v>105</v>
      </c>
      <c r="P7" s="38">
        <v>37.68</v>
      </c>
      <c r="Q7" s="38">
        <v>96.56</v>
      </c>
      <c r="R7" s="38">
        <v>1965</v>
      </c>
      <c r="S7" s="38">
        <v>29684</v>
      </c>
      <c r="T7" s="38">
        <v>20.73</v>
      </c>
      <c r="U7" s="38">
        <v>1431.93</v>
      </c>
      <c r="V7" s="38">
        <v>11166</v>
      </c>
      <c r="W7" s="38">
        <v>2.77</v>
      </c>
      <c r="X7" s="38">
        <v>4031.05</v>
      </c>
      <c r="Y7" s="38">
        <v>62.59</v>
      </c>
      <c r="Z7" s="38">
        <v>63.04</v>
      </c>
      <c r="AA7" s="38">
        <v>80.39</v>
      </c>
      <c r="AB7" s="38">
        <v>80.12</v>
      </c>
      <c r="AC7" s="38">
        <v>91.14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3228.83</v>
      </c>
      <c r="BG7" s="38">
        <v>0</v>
      </c>
      <c r="BH7" s="38">
        <v>0</v>
      </c>
      <c r="BI7" s="38">
        <v>0</v>
      </c>
      <c r="BJ7" s="38">
        <v>0</v>
      </c>
      <c r="BK7" s="38">
        <v>1136.5</v>
      </c>
      <c r="BL7" s="38">
        <v>1118.56</v>
      </c>
      <c r="BM7" s="38">
        <v>1111.31</v>
      </c>
      <c r="BN7" s="38">
        <v>966.33</v>
      </c>
      <c r="BO7" s="38">
        <v>958.81</v>
      </c>
      <c r="BP7" s="38">
        <v>682.78</v>
      </c>
      <c r="BQ7" s="38">
        <v>26.17</v>
      </c>
      <c r="BR7" s="38">
        <v>26.64</v>
      </c>
      <c r="BS7" s="38">
        <v>41.14</v>
      </c>
      <c r="BT7" s="38">
        <v>66.67</v>
      </c>
      <c r="BU7" s="38">
        <v>65.67</v>
      </c>
      <c r="BV7" s="38">
        <v>71.650000000000006</v>
      </c>
      <c r="BW7" s="38">
        <v>72.33</v>
      </c>
      <c r="BX7" s="38">
        <v>75.540000000000006</v>
      </c>
      <c r="BY7" s="38">
        <v>81.739999999999995</v>
      </c>
      <c r="BZ7" s="38">
        <v>82.88</v>
      </c>
      <c r="CA7" s="38">
        <v>100.91</v>
      </c>
      <c r="CB7" s="38">
        <v>391.08</v>
      </c>
      <c r="CC7" s="38">
        <v>392.61</v>
      </c>
      <c r="CD7" s="38">
        <v>254.84</v>
      </c>
      <c r="CE7" s="38">
        <v>157.44999999999999</v>
      </c>
      <c r="CF7" s="38">
        <v>160.80000000000001</v>
      </c>
      <c r="CG7" s="38">
        <v>217.82</v>
      </c>
      <c r="CH7" s="38">
        <v>215.28</v>
      </c>
      <c r="CI7" s="38">
        <v>207.96</v>
      </c>
      <c r="CJ7" s="38">
        <v>194.31</v>
      </c>
      <c r="CK7" s="38">
        <v>190.99</v>
      </c>
      <c r="CL7" s="38">
        <v>136.86000000000001</v>
      </c>
      <c r="CM7" s="38">
        <v>69.44</v>
      </c>
      <c r="CN7" s="38">
        <v>71.88</v>
      </c>
      <c r="CO7" s="38">
        <v>72.44</v>
      </c>
      <c r="CP7" s="38">
        <v>72.52</v>
      </c>
      <c r="CQ7" s="38">
        <v>71.209999999999994</v>
      </c>
      <c r="CR7" s="38">
        <v>54.44</v>
      </c>
      <c r="CS7" s="38">
        <v>54.67</v>
      </c>
      <c r="CT7" s="38">
        <v>53.51</v>
      </c>
      <c r="CU7" s="38">
        <v>53.5</v>
      </c>
      <c r="CV7" s="38">
        <v>52.58</v>
      </c>
      <c r="CW7" s="38">
        <v>58.98</v>
      </c>
      <c r="CX7" s="38">
        <v>92.37</v>
      </c>
      <c r="CY7" s="38">
        <v>94.19</v>
      </c>
      <c r="CZ7" s="38">
        <v>95.24</v>
      </c>
      <c r="DA7" s="38">
        <v>95.53</v>
      </c>
      <c r="DB7" s="38">
        <v>70.33</v>
      </c>
      <c r="DC7" s="38">
        <v>84.2</v>
      </c>
      <c r="DD7" s="38">
        <v>83.8</v>
      </c>
      <c r="DE7" s="38">
        <v>83.91</v>
      </c>
      <c r="DF7" s="38">
        <v>83.51</v>
      </c>
      <c r="DG7" s="38">
        <v>83.02</v>
      </c>
      <c r="DH7" s="38">
        <v>95.2</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0.11</v>
      </c>
      <c r="EL7" s="38">
        <v>0.15</v>
      </c>
      <c r="EM7" s="38">
        <v>0.16</v>
      </c>
      <c r="EN7" s="38">
        <v>0.13</v>
      </c>
      <c r="EO7" s="38">
        <v>0.23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KIKAKU</cp:lastModifiedBy>
  <cp:lastPrinted>2020-02-13T23:00:27Z</cp:lastPrinted>
  <dcterms:created xsi:type="dcterms:W3CDTF">2019-12-05T05:05:09Z</dcterms:created>
  <dcterms:modified xsi:type="dcterms:W3CDTF">2020-02-14T00:12:27Z</dcterms:modified>
  <cp:category/>
</cp:coreProperties>
</file>