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A3+R+l69bXwSf5w2MNmZ1Hh1ZUR50Nn0mm20/HCcc7X3liDRgKUaHLs2gdp9O0h1x49FpyaTYJVFbaHKYnn/Q==" workbookSaltValue="u9zMqkPm72TBb7CY7lErAg==" workbookSpinCount="100000"/>
  <bookViews>
    <workbookView xWindow="0" yWindow="0" windowWidth="21570" windowHeight="7230"/>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<sst xmlns:r="http://schemas.openxmlformats.org/officeDocument/2006/relationships" xmlns="http://schemas.openxmlformats.org/spreadsheetml/2006/main" count="107" uniqueCount="107">
  <si>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</si>
  <si>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</si>
  <si>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</si>
  <si>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</si>
  <si>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</si>
  <si>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</si>
  <si>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</si>
  <si>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</si>
  <si>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</si>
  <si>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</si>
  <si>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</si>
  <si>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</si>
  <si>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</si>
  <si>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</si>
  <si>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</si>
  <si>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</si>
  <si>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</si>
  <si>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</si>
  <si>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</si>
  <si>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</si>
  <si>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</si>
  <si>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</si>
  <si>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</si>
  <si>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</si>
  <si>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</si>
  <si>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</si>
  <si>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</si>
  <si>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</si>
  <si>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</si>
  <si>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</si>
  <si>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</si>
  <si>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</si>
  <si>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</si>
  <si>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</si>
  <si>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</si>
  <si>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</si>
  <si>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</si>
  <si>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</si>
  <si>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</si>
  <si>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</si>
  <si>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</si>
  <si>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</si>
  <si>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</si>
  <si>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</si>
  <si>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</si>
  <si>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</si>
  <si>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</si>
  <si>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</si>
  <si>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</si>
  <si>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</si>
  <si>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</si>
  <si>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</si>
  <si>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</si>
  <si>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</si>
  <si>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</si>
  <si>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</si>
  <si>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</si>
  <si>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</si>
  <si>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</si>
  <si>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</si>
  <si>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</si>
  <si>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</si>
  <si>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</si>
  <si>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</si>
  <si>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</si>
  <si>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</si>
  <si>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</si>
  <si>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</si>
  <si>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</si>
  <si>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</si>
  <si>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</si>
  <si>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</si>
  <si>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</si>
  <si>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</si>
  <si>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</si>
  <si>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</si>
  <si>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</si>
  <si>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</si>
  <si>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</si>
  <si>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</si>
  <si>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</si>
  <si>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</si>
  <si>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</si>
  <si>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</si>
  <si>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</si>
  <si>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</si>
  <si>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</si>
  <si>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</si>
  <si>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</si>
  <si>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</si>
  <si>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</si>
  <si>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</si>
  <si>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焼津市</t>
  </si>
  <si>
    <t>法適用</t>
  </si>
  <si>
    <t>水道事業</t>
  </si>
  <si>
    <t>末端給水事業</t>
  </si>
  <si>
    <t>A3</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</si>
  <si>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</si>
  <si>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</si>
  <si>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</si>
  <si>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</si>
  <si>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</si>
  <si>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</si>
  <si>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</si>
  <si>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①有形固定資産減価償却率は、平成26年度以降は類似団体平均値と比較して同程度の数値となっており、横ばいに推移している。
②管路経年化率は、類似団体平均値を大きく下回っているものの、右肩上がりの増加（悪化）傾向にある。今後は、アセットマネジメントにより、事業費の平準化を図った上で、計画的かつ効率的に管路を更新していく必要がある。
③管路更新率は、一般的には高い数値であることが望ましいが、施工単価が高い基幹管路の更新事業を重点的に実施していることから、低い水準で移行している。前段指標と同様、計画的かつ効率的に管路を更新していく必要がある。</t>
    <rPh sb="1" eb="3">
      <t>ユウケイ</t>
    </rPh>
    <rPh sb="3" eb="5">
      <t>コテイ</t>
    </rPh>
    <rPh sb="5" eb="7">
      <t>シサン</t>
    </rPh>
    <rPh sb="7" eb="11">
      <t>ゲンカショウキャク</t>
    </rPh>
    <rPh sb="11" eb="12">
      <t>リツ</t>
    </rPh>
    <rPh sb="14" eb="16">
      <t>ヘイセイ</t>
    </rPh>
    <rPh sb="18" eb="19">
      <t>ネン</t>
    </rPh>
    <rPh sb="19" eb="20">
      <t>ド</t>
    </rPh>
    <rPh sb="20" eb="22">
      <t>イコウ</t>
    </rPh>
    <rPh sb="23" eb="25">
      <t>ルイジ</t>
    </rPh>
    <rPh sb="25" eb="30">
      <t>ダンタイヘイキンチ</t>
    </rPh>
    <rPh sb="31" eb="33">
      <t>ヒカク</t>
    </rPh>
    <rPh sb="35" eb="38">
      <t>ドウテイド</t>
    </rPh>
    <rPh sb="39" eb="41">
      <t>スウチ</t>
    </rPh>
    <rPh sb="48" eb="49">
      <t>ヨコ</t>
    </rPh>
    <rPh sb="52" eb="54">
      <t>スイイ</t>
    </rPh>
    <rPh sb="61" eb="63">
      <t>カンロ</t>
    </rPh>
    <rPh sb="63" eb="66">
      <t>ケイネンカ</t>
    </rPh>
    <rPh sb="66" eb="67">
      <t>リツ</t>
    </rPh>
    <rPh sb="69" eb="76">
      <t>ルイジダンタイヘイキンチ</t>
    </rPh>
    <rPh sb="77" eb="78">
      <t>オオ</t>
    </rPh>
    <rPh sb="80" eb="82">
      <t>シタマワ</t>
    </rPh>
    <rPh sb="90" eb="92">
      <t>ミギカタ</t>
    </rPh>
    <rPh sb="92" eb="93">
      <t>ア</t>
    </rPh>
    <rPh sb="96" eb="98">
      <t>ゾウカ</t>
    </rPh>
    <rPh sb="99" eb="101">
      <t>アッカ</t>
    </rPh>
    <rPh sb="102" eb="104">
      <t>ケイコウ</t>
    </rPh>
    <rPh sb="108" eb="110">
      <t>コンゴ</t>
    </rPh>
    <rPh sb="126" eb="128">
      <t>ジギョウ</t>
    </rPh>
    <rPh sb="128" eb="129">
      <t>ヒ</t>
    </rPh>
    <rPh sb="130" eb="133">
      <t>ヘイジュンカ</t>
    </rPh>
    <rPh sb="134" eb="135">
      <t>ハカ</t>
    </rPh>
    <rPh sb="137" eb="138">
      <t>ウエ</t>
    </rPh>
    <rPh sb="140" eb="143">
      <t>ケイカクテキ</t>
    </rPh>
    <rPh sb="145" eb="148">
      <t>コウリツテキ</t>
    </rPh>
    <rPh sb="149" eb="151">
      <t>カンロ</t>
    </rPh>
    <rPh sb="152" eb="154">
      <t>コウシン</t>
    </rPh>
    <rPh sb="158" eb="160">
      <t>ヒツヨウ</t>
    </rPh>
    <rPh sb="166" eb="170">
      <t>カンロコウシン</t>
    </rPh>
    <rPh sb="170" eb="171">
      <t>リツ</t>
    </rPh>
    <rPh sb="173" eb="176">
      <t>イッパンテキ</t>
    </rPh>
    <rPh sb="178" eb="179">
      <t>タカ</t>
    </rPh>
    <rPh sb="180" eb="182">
      <t>スウチ</t>
    </rPh>
    <rPh sb="188" eb="189">
      <t>ノゾ</t>
    </rPh>
    <rPh sb="194" eb="196">
      <t>セコウ</t>
    </rPh>
    <rPh sb="196" eb="198">
      <t>タンカ</t>
    </rPh>
    <rPh sb="199" eb="200">
      <t>タカ</t>
    </rPh>
    <rPh sb="201" eb="205">
      <t>キカンカンロ</t>
    </rPh>
    <rPh sb="206" eb="208">
      <t>コウシン</t>
    </rPh>
    <rPh sb="208" eb="210">
      <t>ジギョウ</t>
    </rPh>
    <rPh sb="211" eb="213">
      <t>ジュウテン</t>
    </rPh>
    <rPh sb="213" eb="214">
      <t>テキ</t>
    </rPh>
    <rPh sb="215" eb="217">
      <t>ジッシ</t>
    </rPh>
    <rPh sb="226" eb="227">
      <t>ヒク</t>
    </rPh>
    <rPh sb="228" eb="230">
      <t>スイジュン</t>
    </rPh>
    <rPh sb="231" eb="233">
      <t>イコウ</t>
    </rPh>
    <rPh sb="238" eb="240">
      <t>ゼンダン</t>
    </rPh>
    <rPh sb="240" eb="242">
      <t>シヒョウ</t>
    </rPh>
    <rPh sb="243" eb="245">
      <t>ドウヨウ</t>
    </rPh>
    <rPh sb="246" eb="249">
      <t>ケイカクテキ</t>
    </rPh>
    <rPh sb="251" eb="254">
      <t>コウリツテキ</t>
    </rPh>
    <rPh sb="255" eb="257">
      <t>カンロ</t>
    </rPh>
    <rPh sb="258" eb="260">
      <t>コウシン</t>
    </rPh>
    <rPh sb="264" eb="266">
      <t>ヒツヨウ</t>
    </rPh>
    <phoneticPr fontId="1"/>
  </si>
  <si>
    <t xml:space="preserve">経営の健全性・効率性の指標からは、望ましいとされる数値を大半の項目でクリアしており、類似団体平均値と比較しても概ね良好な状況と評価できる。老朽化の状況は、一見すると悪い状況に見える指標もあるが、基幹管路を中心に計画的な更新事業を実施しているためである。今後の施設更新においてもアセットマネジメントを基準に投資計画の見直し等を行う必要がある。
今後の経営については、少子化傾向から人口は減少し続けることが予想され、給水人口の減少から給水収益も減少傾向が続くと見込まれる。
水道事業の将来を見据えた事業の方向性に即した投資や財政計画を策定し、安全な水の安定供給に努めたい。 
</t>
    <rPh sb="0" eb="2">
      <t>ケイエイ</t>
    </rPh>
    <rPh sb="3" eb="6">
      <t>ケンゼンセイ</t>
    </rPh>
    <rPh sb="7" eb="10">
      <t>コウリツセイ</t>
    </rPh>
    <rPh sb="11" eb="13">
      <t>シヒョウ</t>
    </rPh>
    <rPh sb="17" eb="18">
      <t>ノゾ</t>
    </rPh>
    <rPh sb="25" eb="27">
      <t>スウチ</t>
    </rPh>
    <rPh sb="28" eb="30">
      <t>タイハン</t>
    </rPh>
    <rPh sb="31" eb="33">
      <t>コウモク</t>
    </rPh>
    <rPh sb="42" eb="44">
      <t>ルイジ</t>
    </rPh>
    <rPh sb="44" eb="46">
      <t>ダンタイ</t>
    </rPh>
    <rPh sb="46" eb="49">
      <t>ヘイキンチ</t>
    </rPh>
    <rPh sb="50" eb="52">
      <t>ヒカク</t>
    </rPh>
    <rPh sb="55" eb="56">
      <t>オオム</t>
    </rPh>
    <rPh sb="57" eb="59">
      <t>リョウコウ</t>
    </rPh>
    <rPh sb="60" eb="62">
      <t>ジョウキョウ</t>
    </rPh>
    <rPh sb="63" eb="65">
      <t>ヒョウカ</t>
    </rPh>
    <rPh sb="69" eb="72">
      <t>ロウキュウカ</t>
    </rPh>
    <rPh sb="73" eb="75">
      <t>ジョウキョウ</t>
    </rPh>
    <rPh sb="77" eb="79">
      <t>イッケン</t>
    </rPh>
    <rPh sb="82" eb="83">
      <t>ワル</t>
    </rPh>
    <rPh sb="84" eb="86">
      <t>ジョウキョウ</t>
    </rPh>
    <rPh sb="87" eb="88">
      <t>ミ</t>
    </rPh>
    <rPh sb="90" eb="92">
      <t>シヒョウ</t>
    </rPh>
    <rPh sb="97" eb="99">
      <t>キカン</t>
    </rPh>
    <rPh sb="99" eb="101">
      <t>カンロ</t>
    </rPh>
    <rPh sb="102" eb="104">
      <t>チュウシン</t>
    </rPh>
    <rPh sb="105" eb="108">
      <t>ケイカクテキ</t>
    </rPh>
    <rPh sb="109" eb="111">
      <t>コウシン</t>
    </rPh>
    <rPh sb="111" eb="113">
      <t>ジギョウ</t>
    </rPh>
    <rPh sb="114" eb="116">
      <t>ジッシ</t>
    </rPh>
    <rPh sb="126" eb="128">
      <t>コンゴ</t>
    </rPh>
    <rPh sb="129" eb="131">
      <t>シセツ</t>
    </rPh>
    <rPh sb="131" eb="133">
      <t>コウシン</t>
    </rPh>
    <rPh sb="149" eb="151">
      <t>キジュン</t>
    </rPh>
    <rPh sb="152" eb="154">
      <t>トウシ</t>
    </rPh>
    <rPh sb="154" eb="156">
      <t>ケイカク</t>
    </rPh>
    <rPh sb="157" eb="159">
      <t>ミナオ</t>
    </rPh>
    <rPh sb="160" eb="161">
      <t>トウ</t>
    </rPh>
    <rPh sb="162" eb="163">
      <t>オコナ</t>
    </rPh>
    <rPh sb="164" eb="166">
      <t>ヒツヨウ</t>
    </rPh>
    <rPh sb="171" eb="173">
      <t>コンゴ</t>
    </rPh>
    <rPh sb="174" eb="176">
      <t>ケイエイ</t>
    </rPh>
    <rPh sb="182" eb="185">
      <t>ショウシカ</t>
    </rPh>
    <rPh sb="185" eb="187">
      <t>ケイコウ</t>
    </rPh>
    <rPh sb="189" eb="191">
      <t>ジンコウ</t>
    </rPh>
    <rPh sb="192" eb="194">
      <t>ゲンショウ</t>
    </rPh>
    <rPh sb="195" eb="196">
      <t>ツヅ</t>
    </rPh>
    <rPh sb="201" eb="203">
      <t>ヨソウ</t>
    </rPh>
    <rPh sb="206" eb="208">
      <t>キュウスイ</t>
    </rPh>
    <rPh sb="208" eb="210">
      <t>ジンコウ</t>
    </rPh>
    <rPh sb="211" eb="213">
      <t>ゲンショウ</t>
    </rPh>
    <rPh sb="215" eb="217">
      <t>キュウスイ</t>
    </rPh>
    <rPh sb="217" eb="219">
      <t>シュウエキ</t>
    </rPh>
    <rPh sb="220" eb="222">
      <t>ゲンショウ</t>
    </rPh>
    <rPh sb="222" eb="224">
      <t>ケイコウ</t>
    </rPh>
    <rPh sb="225" eb="226">
      <t>ツヅ</t>
    </rPh>
    <rPh sb="228" eb="230">
      <t>ミコ</t>
    </rPh>
    <phoneticPr fontId="1"/>
  </si>
  <si>
    <r>
      <t>①経常収支比率は、平成26年度のみ主要配水場更新に伴う資産減耗費の増加により類似団体平均値を下回っているが、それ以外の年度は類似団体平均値より良好な数値で推移している。
②累積欠損金比率は、欠損金が生じていないため継続して0％であり、良好であると評価できる。
③流動比率は、望ましいとされる200％を超えており、類似団体平均値と比較しても概ね良好な数値で推移している。
④</t>
    </r>
    <r>
      <rPr>
        <sz val="10.5"/>
        <color auto="1"/>
        <rFont val="ＭＳ ゴシック"/>
      </rPr>
      <t>企業債残高対給水収益比率は、概ね良好な数値で推移している。類似団体平均値が下降している中、上昇しているのは企業債残高は減少しているものの、給水収益も減少していることに起因している。</t>
    </r>
    <r>
      <rPr>
        <sz val="10.5"/>
        <color theme="1"/>
        <rFont val="ＭＳ ゴシック"/>
      </rPr>
      <t xml:space="preserve">
⑤料金回収率は、100％を超える水準で推移しており、給水に係る費用の全てが水道料金で賄えていることを示している。
⑥給水原価は、類似団体平均値より下回っており、良好な数値で推移している。
⑦施設利用率は、一般的には高い数値であることが望ましいが、自己水源が地下水で、表流水を水源とする施設に比べて配水能力を上げるための投資を抑えているため、安定供給やリスク管理を考慮すると適切な施設規模と考えている。今後も最大稼働率、負荷率と合わせて適切な施設規模を捉えていくことが必要と考える。
⑧有収率は、類似団体平均値を上回っており、概ね良好な数値で推移している。平成26年度までは数値が低下し続けていたが、漏水調査を強化することにより漏水箇所の発見に繋がり、数値が向上した。</t>
    </r>
    <rPh sb="1" eb="3">
      <t>ケイジョウ</t>
    </rPh>
    <rPh sb="3" eb="5">
      <t>シュウシ</t>
    </rPh>
    <rPh sb="5" eb="7">
      <t>ヒリツ</t>
    </rPh>
    <rPh sb="9" eb="11">
      <t>ヘイセイ</t>
    </rPh>
    <rPh sb="13" eb="14">
      <t>ネン</t>
    </rPh>
    <rPh sb="14" eb="15">
      <t>ド</t>
    </rPh>
    <rPh sb="17" eb="19">
      <t>シュヨウ</t>
    </rPh>
    <rPh sb="19" eb="22">
      <t>ハイスイジョウ</t>
    </rPh>
    <rPh sb="22" eb="24">
      <t>コウシン</t>
    </rPh>
    <rPh sb="25" eb="26">
      <t>トモナ</t>
    </rPh>
    <rPh sb="27" eb="29">
      <t>シサン</t>
    </rPh>
    <rPh sb="29" eb="31">
      <t>ゲンモウ</t>
    </rPh>
    <rPh sb="31" eb="32">
      <t>ヒ</t>
    </rPh>
    <rPh sb="33" eb="35">
      <t>ゾウカ</t>
    </rPh>
    <rPh sb="38" eb="40">
      <t>ルイジ</t>
    </rPh>
    <rPh sb="40" eb="42">
      <t>ダンタイ</t>
    </rPh>
    <rPh sb="42" eb="45">
      <t>ヘイキンチ</t>
    </rPh>
    <rPh sb="46" eb="48">
      <t>シタマワ</t>
    </rPh>
    <rPh sb="56" eb="58">
      <t>イガイ</t>
    </rPh>
    <rPh sb="59" eb="61">
      <t>ネンド</t>
    </rPh>
    <rPh sb="62" eb="64">
      <t>ルイジ</t>
    </rPh>
    <rPh sb="64" eb="66">
      <t>ダンタイ</t>
    </rPh>
    <rPh sb="66" eb="69">
      <t>ヘイキンチ</t>
    </rPh>
    <rPh sb="71" eb="73">
      <t>リョウコウ</t>
    </rPh>
    <rPh sb="74" eb="76">
      <t>スウチ</t>
    </rPh>
    <rPh sb="77" eb="79">
      <t>スイイ</t>
    </rPh>
    <rPh sb="86" eb="88">
      <t>ルイセキ</t>
    </rPh>
    <rPh sb="88" eb="91">
      <t>ケッソンキン</t>
    </rPh>
    <rPh sb="91" eb="93">
      <t>ヒリツ</t>
    </rPh>
    <rPh sb="95" eb="98">
      <t>ケッソンキン</t>
    </rPh>
    <rPh sb="99" eb="100">
      <t>ショウ</t>
    </rPh>
    <rPh sb="107" eb="109">
      <t>ケイゾク</t>
    </rPh>
    <rPh sb="117" eb="119">
      <t>リョウコウ</t>
    </rPh>
    <rPh sb="123" eb="125">
      <t>ヒョウカ</t>
    </rPh>
    <rPh sb="131" eb="135">
      <t>リュウドウヒリツ</t>
    </rPh>
    <rPh sb="137" eb="138">
      <t>ノゾ</t>
    </rPh>
    <rPh sb="150" eb="151">
      <t>コ</t>
    </rPh>
    <rPh sb="156" eb="158">
      <t>ルイジ</t>
    </rPh>
    <rPh sb="158" eb="160">
      <t>ダンタイ</t>
    </rPh>
    <rPh sb="160" eb="163">
      <t>ヘイキンチ</t>
    </rPh>
    <rPh sb="164" eb="166">
      <t>ヒカク</t>
    </rPh>
    <rPh sb="169" eb="170">
      <t>オオム</t>
    </rPh>
    <rPh sb="171" eb="173">
      <t>リョウコウ</t>
    </rPh>
    <rPh sb="174" eb="176">
      <t>スウチ</t>
    </rPh>
    <rPh sb="177" eb="179">
      <t>スイイ</t>
    </rPh>
    <rPh sb="186" eb="188">
      <t>キギョウ</t>
    </rPh>
    <rPh sb="188" eb="189">
      <t>サイ</t>
    </rPh>
    <rPh sb="189" eb="191">
      <t>ザンダカ</t>
    </rPh>
    <rPh sb="191" eb="192">
      <t>タイ</t>
    </rPh>
    <rPh sb="192" eb="194">
      <t>キュウスイ</t>
    </rPh>
    <rPh sb="194" eb="196">
      <t>シュウエキ</t>
    </rPh>
    <rPh sb="196" eb="198">
      <t>ヒリツ</t>
    </rPh>
    <rPh sb="200" eb="201">
      <t>オオム</t>
    </rPh>
    <rPh sb="202" eb="204">
      <t>リョウコウ</t>
    </rPh>
    <rPh sb="205" eb="207">
      <t>スウチ</t>
    </rPh>
    <rPh sb="208" eb="210">
      <t>スイイ</t>
    </rPh>
    <rPh sb="223" eb="225">
      <t>カコウ</t>
    </rPh>
    <rPh sb="231" eb="233">
      <t>ジョウショウ</t>
    </rPh>
    <rPh sb="239" eb="241">
      <t>キギョウ</t>
    </rPh>
    <rPh sb="241" eb="242">
      <t>サイ</t>
    </rPh>
    <rPh sb="242" eb="244">
      <t>ザンダカ</t>
    </rPh>
    <rPh sb="245" eb="247">
      <t>ゲンショウ</t>
    </rPh>
    <rPh sb="255" eb="257">
      <t>キュウスイ</t>
    </rPh>
    <rPh sb="257" eb="259">
      <t>シュウエキ</t>
    </rPh>
    <rPh sb="260" eb="262">
      <t>ゲンショウ</t>
    </rPh>
    <rPh sb="269" eb="271">
      <t>キイン</t>
    </rPh>
    <rPh sb="278" eb="280">
      <t>リョウキン</t>
    </rPh>
    <rPh sb="280" eb="282">
      <t>カイシュウ</t>
    </rPh>
    <rPh sb="282" eb="283">
      <t>リツ</t>
    </rPh>
    <rPh sb="290" eb="291">
      <t>コ</t>
    </rPh>
    <rPh sb="293" eb="295">
      <t>スイジュン</t>
    </rPh>
    <rPh sb="296" eb="298">
      <t>スイイ</t>
    </rPh>
    <rPh sb="303" eb="305">
      <t>キュウスイ</t>
    </rPh>
    <rPh sb="306" eb="307">
      <t>カカ</t>
    </rPh>
    <rPh sb="308" eb="310">
      <t>ヒヨウ</t>
    </rPh>
    <rPh sb="311" eb="312">
      <t>スベ</t>
    </rPh>
    <rPh sb="314" eb="316">
      <t>スイドウ</t>
    </rPh>
    <rPh sb="316" eb="318">
      <t>リョウキン</t>
    </rPh>
    <rPh sb="319" eb="320">
      <t>マカナ</t>
    </rPh>
    <rPh sb="327" eb="328">
      <t>シメ</t>
    </rPh>
    <rPh sb="335" eb="337">
      <t>キュウスイ</t>
    </rPh>
    <rPh sb="337" eb="339">
      <t>ゲンカ</t>
    </rPh>
    <rPh sb="341" eb="348">
      <t>ルイジダンタイヘイキンチ</t>
    </rPh>
    <rPh sb="350" eb="352">
      <t>シタマワ</t>
    </rPh>
    <rPh sb="357" eb="359">
      <t>リョウコウ</t>
    </rPh>
    <rPh sb="360" eb="362">
      <t>スウチ</t>
    </rPh>
    <rPh sb="363" eb="365">
      <t>スイイ</t>
    </rPh>
    <rPh sb="372" eb="374">
      <t>シセツ</t>
    </rPh>
    <rPh sb="374" eb="377">
      <t>リヨウリツ</t>
    </rPh>
    <rPh sb="379" eb="382">
      <t>イッパンテキ</t>
    </rPh>
    <rPh sb="384" eb="385">
      <t>タカ</t>
    </rPh>
    <rPh sb="386" eb="388">
      <t>スウチ</t>
    </rPh>
    <rPh sb="394" eb="395">
      <t>ノゾ</t>
    </rPh>
    <rPh sb="400" eb="402">
      <t>ジコ</t>
    </rPh>
    <rPh sb="402" eb="404">
      <t>スイゲン</t>
    </rPh>
    <rPh sb="405" eb="408">
      <t>チカスイ</t>
    </rPh>
    <rPh sb="410" eb="411">
      <t>ヒョウ</t>
    </rPh>
    <rPh sb="411" eb="413">
      <t>リュウスイ</t>
    </rPh>
    <rPh sb="414" eb="416">
      <t>スイゲン</t>
    </rPh>
    <rPh sb="419" eb="421">
      <t>シセツ</t>
    </rPh>
    <rPh sb="422" eb="423">
      <t>クラ</t>
    </rPh>
    <rPh sb="425" eb="427">
      <t>ハイスイ</t>
    </rPh>
    <rPh sb="427" eb="429">
      <t>ノウリョク</t>
    </rPh>
    <rPh sb="430" eb="431">
      <t>ア</t>
    </rPh>
    <rPh sb="436" eb="438">
      <t>トウシ</t>
    </rPh>
    <rPh sb="439" eb="440">
      <t>オサ</t>
    </rPh>
    <rPh sb="447" eb="449">
      <t>アンテイ</t>
    </rPh>
    <rPh sb="449" eb="451">
      <t>キョウキュウ</t>
    </rPh>
    <rPh sb="455" eb="457">
      <t>カンリ</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</si>
</sst>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5"/>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1.65</c:v>
                </c:pt>
                <c:pt idx="1">
                  <c:v>1.1100000000000001</c:v>
                </c:pt>
                <c:pt idx="2">
                  <c:v>0.98</c:v>
                </c:pt>
                <c:pt idx="3">
                  <c:v>0.93</c:v>
                </c:pt>
                <c:pt idx="4">
                  <c:v>0.96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0.75</c:v>
                </c:pt>
                <c:pt idx="1">
                  <c:v>0.95</c:v>
                </c:pt>
                <c:pt idx="2">
                  <c:v>0.74</c:v>
                </c:pt>
                <c:pt idx="3">
                  <c:v>0.74</c:v>
                </c:pt>
                <c:pt idx="4">
                  <c:v>0.72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58.58</c:v>
                </c:pt>
                <c:pt idx="1">
                  <c:v>57.52</c:v>
                </c:pt>
                <c:pt idx="2">
                  <c:v>56.02</c:v>
                </c:pt>
                <c:pt idx="3">
                  <c:v>55.9</c:v>
                </c:pt>
                <c:pt idx="4">
                  <c:v>55.39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62.12</c:v>
                </c:pt>
                <c:pt idx="1">
                  <c:v>62.26</c:v>
                </c:pt>
                <c:pt idx="2">
                  <c:v>62.1</c:v>
                </c:pt>
                <c:pt idx="3">
                  <c:v>62.38</c:v>
                </c:pt>
                <c:pt idx="4">
                  <c:v>62.83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90.38</c:v>
                </c:pt>
                <c:pt idx="1">
                  <c:v>91.06</c:v>
                </c:pt>
                <c:pt idx="2">
                  <c:v>92.91</c:v>
                </c:pt>
                <c:pt idx="3">
                  <c:v>92.68</c:v>
                </c:pt>
                <c:pt idx="4">
                  <c:v>92.05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89.45</c:v>
                </c:pt>
                <c:pt idx="1">
                  <c:v>89.5</c:v>
                </c:pt>
                <c:pt idx="2">
                  <c:v>89.52</c:v>
                </c:pt>
                <c:pt idx="3">
                  <c:v>89.17</c:v>
                </c:pt>
                <c:pt idx="4">
                  <c:v>88.86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104.28</c:v>
                </c:pt>
                <c:pt idx="1">
                  <c:v>118.95</c:v>
                </c:pt>
                <c:pt idx="2">
                  <c:v>120.52</c:v>
                </c:pt>
                <c:pt idx="3">
                  <c:v>124.18</c:v>
                </c:pt>
                <c:pt idx="4">
                  <c:v>121.92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113.11</c:v>
                </c:pt>
                <c:pt idx="1">
                  <c:v>114</c:v>
                </c:pt>
                <c:pt idx="2">
                  <c:v>114</c:v>
                </c:pt>
                <c:pt idx="3">
                  <c:v>113.68</c:v>
                </c:pt>
                <c:pt idx="4">
                  <c:v>113.82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44.65</c:v>
                </c:pt>
                <c:pt idx="1">
                  <c:v>45.62</c:v>
                </c:pt>
                <c:pt idx="2">
                  <c:v>46.48</c:v>
                </c:pt>
                <c:pt idx="3">
                  <c:v>47.21</c:v>
                </c:pt>
                <c:pt idx="4">
                  <c:v>47.72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44.91</c:v>
                </c:pt>
                <c:pt idx="1">
                  <c:v>45.89</c:v>
                </c:pt>
                <c:pt idx="2">
                  <c:v>46.58</c:v>
                </c:pt>
                <c:pt idx="3">
                  <c:v>46.99</c:v>
                </c:pt>
                <c:pt idx="4">
                  <c:v>47.89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4.99</c:v>
                </c:pt>
                <c:pt idx="1">
                  <c:v>6.16</c:v>
                </c:pt>
                <c:pt idx="2">
                  <c:v>6.65</c:v>
                </c:pt>
                <c:pt idx="3">
                  <c:v>8.5299999999999994</c:v>
                </c:pt>
                <c:pt idx="4">
                  <c:v>9.8699999999999992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12.03</c:v>
                </c:pt>
                <c:pt idx="1">
                  <c:v>13.14</c:v>
                </c:pt>
                <c:pt idx="2">
                  <c:v>14.45</c:v>
                </c:pt>
                <c:pt idx="3">
                  <c:v>15.83</c:v>
                </c:pt>
                <c:pt idx="4">
                  <c:v>16.899999999999999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formatCode="#,##0.00;&quot;△&quot;#,##0.00">
                  <c:v>0</c:v>
                </c:pt>
                <c:pt idx="1">
                  <c:v>3.e-002</c:v>
                </c:pt>
                <c:pt idx="2">
                  <c:v>0.23</c:v>
                </c:pt>
                <c:pt idx="3">
                  <c:v>3.e-002</c:v>
                </c:pt>
                <c:pt idx="4" formatCode="#,##0.00;&quot;△&quot;#,##0.00">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296.32</c:v>
                </c:pt>
                <c:pt idx="1">
                  <c:v>314.48</c:v>
                </c:pt>
                <c:pt idx="2">
                  <c:v>400.28</c:v>
                </c:pt>
                <c:pt idx="3">
                  <c:v>360.45</c:v>
                </c:pt>
                <c:pt idx="4">
                  <c:v>330.45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344.19</c:v>
                </c:pt>
                <c:pt idx="1">
                  <c:v>352.05</c:v>
                </c:pt>
                <c:pt idx="2">
                  <c:v>349.04</c:v>
                </c:pt>
                <c:pt idx="3">
                  <c:v>337.49</c:v>
                </c:pt>
                <c:pt idx="4">
                  <c:v>335.6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252.51</c:v>
                </c:pt>
                <c:pt idx="1">
                  <c:v>254.08</c:v>
                </c:pt>
                <c:pt idx="2">
                  <c:v>253.04</c:v>
                </c:pt>
                <c:pt idx="3">
                  <c:v>252.63</c:v>
                </c:pt>
                <c:pt idx="4">
                  <c:v>255.36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252.09</c:v>
                </c:pt>
                <c:pt idx="1">
                  <c:v>250.76</c:v>
                </c:pt>
                <c:pt idx="2">
                  <c:v>254.54</c:v>
                </c:pt>
                <c:pt idx="3">
                  <c:v>265.92</c:v>
                </c:pt>
                <c:pt idx="4">
                  <c:v>258.26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103.08</c:v>
                </c:pt>
                <c:pt idx="1">
                  <c:v>119.07</c:v>
                </c:pt>
                <c:pt idx="2">
                  <c:v>120.96</c:v>
                </c:pt>
                <c:pt idx="3">
                  <c:v>124.85</c:v>
                </c:pt>
                <c:pt idx="4">
                  <c:v>122.62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106.22</c:v>
                </c:pt>
                <c:pt idx="1">
                  <c:v>106.69</c:v>
                </c:pt>
                <c:pt idx="2">
                  <c:v>106.52</c:v>
                </c:pt>
                <c:pt idx="3">
                  <c:v>105.86</c:v>
                </c:pt>
                <c:pt idx="4">
                  <c:v>106.07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107.83</c:v>
                </c:pt>
                <c:pt idx="1">
                  <c:v>93.37</c:v>
                </c:pt>
                <c:pt idx="2">
                  <c:v>91.87</c:v>
                </c:pt>
                <c:pt idx="3">
                  <c:v>89.05</c:v>
                </c:pt>
                <c:pt idx="4">
                  <c:v>90.7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G1" workbookViewId="0">
      <selection activeCell="BK20" sqref="BK20"/>
    </sheetView>
  </sheetViews>
  <sheetFormatPr defaultColWidth="2.625" defaultRowHeight="13.5"/>
  <cols>
    <col min="2" max="62" width="3.75" customWidth="1"/>
    <col min="64" max="77" width="3.125" customWidth="1"/>
    <col min="78" max="78" width="3.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139876</v>
      </c>
      <c r="AM8" s="31"/>
      <c r="AN8" s="31"/>
      <c r="AO8" s="31"/>
      <c r="AP8" s="31"/>
      <c r="AQ8" s="31"/>
      <c r="AR8" s="31"/>
      <c r="AS8" s="31"/>
      <c r="AT8" s="7">
        <f>データ!$S$6</f>
        <v>70.31</v>
      </c>
      <c r="AU8" s="15"/>
      <c r="AV8" s="15"/>
      <c r="AW8" s="15"/>
      <c r="AX8" s="15"/>
      <c r="AY8" s="15"/>
      <c r="AZ8" s="15"/>
      <c r="BA8" s="15"/>
      <c r="BB8" s="29">
        <f>データ!$T$6</f>
        <v>1989.42</v>
      </c>
      <c r="BC8" s="29"/>
      <c r="BD8" s="29"/>
      <c r="BE8" s="29"/>
      <c r="BF8" s="29"/>
      <c r="BG8" s="29"/>
      <c r="BH8" s="29"/>
      <c r="BI8" s="29"/>
      <c r="BJ8" s="3"/>
      <c r="BK8" s="3"/>
      <c r="BL8" s="38" t="s">
        <v>18</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27</v>
      </c>
      <c r="X9" s="27"/>
      <c r="Y9" s="27"/>
      <c r="Z9" s="27"/>
      <c r="AA9" s="27"/>
      <c r="AB9" s="27"/>
      <c r="AC9" s="27"/>
      <c r="AD9" s="2"/>
      <c r="AE9" s="2"/>
      <c r="AF9" s="2"/>
      <c r="AG9" s="2"/>
      <c r="AH9" s="18"/>
      <c r="AI9" s="18"/>
      <c r="AJ9" s="18"/>
      <c r="AK9" s="18"/>
      <c r="AL9" s="27" t="s">
        <v>6</v>
      </c>
      <c r="AM9" s="27"/>
      <c r="AN9" s="27"/>
      <c r="AO9" s="27"/>
      <c r="AP9" s="27"/>
      <c r="AQ9" s="27"/>
      <c r="AR9" s="27"/>
      <c r="AS9" s="27"/>
      <c r="AT9" s="5" t="s">
        <v>26</v>
      </c>
      <c r="AU9" s="13"/>
      <c r="AV9" s="13"/>
      <c r="AW9" s="13"/>
      <c r="AX9" s="13"/>
      <c r="AY9" s="13"/>
      <c r="AZ9" s="13"/>
      <c r="BA9" s="13"/>
      <c r="BB9" s="27" t="s">
        <v>4</v>
      </c>
      <c r="BC9" s="27"/>
      <c r="BD9" s="27"/>
      <c r="BE9" s="27"/>
      <c r="BF9" s="27"/>
      <c r="BG9" s="27"/>
      <c r="BH9" s="27"/>
      <c r="BI9" s="27"/>
      <c r="BJ9" s="3"/>
      <c r="BK9" s="3"/>
      <c r="BL9" s="39" t="s">
        <v>31</v>
      </c>
      <c r="BM9" s="50"/>
      <c r="BN9" s="58" t="s">
        <v>10</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73.39</v>
      </c>
      <c r="J10" s="15"/>
      <c r="K10" s="15"/>
      <c r="L10" s="15"/>
      <c r="M10" s="15"/>
      <c r="N10" s="15"/>
      <c r="O10" s="26"/>
      <c r="P10" s="29">
        <f>データ!$P$6</f>
        <v>99.4</v>
      </c>
      <c r="Q10" s="29"/>
      <c r="R10" s="29"/>
      <c r="S10" s="29"/>
      <c r="T10" s="29"/>
      <c r="U10" s="29"/>
      <c r="V10" s="29"/>
      <c r="W10" s="31">
        <f>データ!$Q$6</f>
        <v>1750</v>
      </c>
      <c r="X10" s="31"/>
      <c r="Y10" s="31"/>
      <c r="Z10" s="31"/>
      <c r="AA10" s="31"/>
      <c r="AB10" s="31"/>
      <c r="AC10" s="31"/>
      <c r="AD10" s="2"/>
      <c r="AE10" s="2"/>
      <c r="AF10" s="2"/>
      <c r="AG10" s="2"/>
      <c r="AH10" s="18"/>
      <c r="AI10" s="18"/>
      <c r="AJ10" s="18"/>
      <c r="AK10" s="18"/>
      <c r="AL10" s="31">
        <f>データ!$U$6</f>
        <v>138757</v>
      </c>
      <c r="AM10" s="31"/>
      <c r="AN10" s="31"/>
      <c r="AO10" s="31"/>
      <c r="AP10" s="31"/>
      <c r="AQ10" s="31"/>
      <c r="AR10" s="31"/>
      <c r="AS10" s="31"/>
      <c r="AT10" s="7">
        <f>データ!$V$6</f>
        <v>66.89</v>
      </c>
      <c r="AU10" s="15"/>
      <c r="AV10" s="15"/>
      <c r="AW10" s="15"/>
      <c r="AX10" s="15"/>
      <c r="AY10" s="15"/>
      <c r="AZ10" s="15"/>
      <c r="BA10" s="15"/>
      <c r="BB10" s="29">
        <f>データ!$W$6</f>
        <v>2074.41</v>
      </c>
      <c r="BC10" s="29"/>
      <c r="BD10" s="29"/>
      <c r="BE10" s="29"/>
      <c r="BF10" s="29"/>
      <c r="BG10" s="29"/>
      <c r="BH10" s="29"/>
      <c r="BI10" s="29"/>
      <c r="BJ10" s="2"/>
      <c r="BK10" s="2"/>
      <c r="BL10" s="40" t="s">
        <v>16</v>
      </c>
      <c r="BM10" s="51"/>
      <c r="BN10" s="59" t="s">
        <v>32</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34</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38</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104</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40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41</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105</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3</v>
      </c>
      <c r="C84" s="12"/>
      <c r="D84" s="12"/>
      <c r="E84" s="12" t="s">
        <v>42</v>
      </c>
      <c r="F84" s="12" t="s">
        <v>37</v>
      </c>
      <c r="G84" s="12" t="s">
        <v>44</v>
      </c>
      <c r="H84" s="12" t="s">
        <v>45</v>
      </c>
      <c r="I84" s="12" t="s">
        <v>47</v>
      </c>
      <c r="J84" s="12" t="s">
        <v>28</v>
      </c>
      <c r="K84" s="12" t="s">
        <v>48</v>
      </c>
      <c r="L84" s="12" t="s">
        <v>49</v>
      </c>
      <c r="M84" s="12" t="s">
        <v>50</v>
      </c>
      <c r="N84" s="12" t="s">
        <v>43</v>
      </c>
      <c r="O84" s="12" t="s">
        <v>35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W94UGloh4zBh1byUQAHA6sEBIalW8m4AmHFlgfRQCMhYBC8NEtTSQxfgu1+7Yaa/9WaxeO8Pt386vnwDAMCsdA==" saltValue="Z3ms90xiYp6onaqisl2Op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51</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52</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54</v>
      </c>
      <c r="B3" s="75" t="s">
        <v>55</v>
      </c>
      <c r="C3" s="75" t="s">
        <v>39</v>
      </c>
      <c r="D3" s="75" t="s">
        <v>21</v>
      </c>
      <c r="E3" s="75" t="s">
        <v>30</v>
      </c>
      <c r="F3" s="75" t="s">
        <v>46</v>
      </c>
      <c r="G3" s="75" t="s">
        <v>56</v>
      </c>
      <c r="H3" s="82" t="s">
        <v>9</v>
      </c>
      <c r="I3" s="85"/>
      <c r="J3" s="85"/>
      <c r="K3" s="85"/>
      <c r="L3" s="85"/>
      <c r="M3" s="85"/>
      <c r="N3" s="85"/>
      <c r="O3" s="85"/>
      <c r="P3" s="85"/>
      <c r="Q3" s="85"/>
      <c r="R3" s="85"/>
      <c r="S3" s="85"/>
      <c r="T3" s="85"/>
      <c r="U3" s="85"/>
      <c r="V3" s="85"/>
      <c r="W3" s="89"/>
      <c r="X3" s="91" t="s">
        <v>57</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40</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53</v>
      </c>
      <c r="B4" s="76"/>
      <c r="C4" s="76"/>
      <c r="D4" s="76"/>
      <c r="E4" s="76"/>
      <c r="F4" s="76"/>
      <c r="G4" s="76"/>
      <c r="H4" s="83"/>
      <c r="I4" s="86"/>
      <c r="J4" s="86"/>
      <c r="K4" s="86"/>
      <c r="L4" s="86"/>
      <c r="M4" s="86"/>
      <c r="N4" s="86"/>
      <c r="O4" s="86"/>
      <c r="P4" s="86"/>
      <c r="Q4" s="86"/>
      <c r="R4" s="86"/>
      <c r="S4" s="86"/>
      <c r="T4" s="86"/>
      <c r="U4" s="86"/>
      <c r="V4" s="86"/>
      <c r="W4" s="90"/>
      <c r="X4" s="92" t="s">
        <v>15</v>
      </c>
      <c r="Y4" s="92"/>
      <c r="Z4" s="92"/>
      <c r="AA4" s="92"/>
      <c r="AB4" s="92"/>
      <c r="AC4" s="92"/>
      <c r="AD4" s="92"/>
      <c r="AE4" s="92"/>
      <c r="AF4" s="92"/>
      <c r="AG4" s="92"/>
      <c r="AH4" s="92"/>
      <c r="AI4" s="92" t="s">
        <v>29</v>
      </c>
      <c r="AJ4" s="92"/>
      <c r="AK4" s="92"/>
      <c r="AL4" s="92"/>
      <c r="AM4" s="92"/>
      <c r="AN4" s="92"/>
      <c r="AO4" s="92"/>
      <c r="AP4" s="92"/>
      <c r="AQ4" s="92"/>
      <c r="AR4" s="92"/>
      <c r="AS4" s="92"/>
      <c r="AT4" s="92" t="s">
        <v>58</v>
      </c>
      <c r="AU4" s="92"/>
      <c r="AV4" s="92"/>
      <c r="AW4" s="92"/>
      <c r="AX4" s="92"/>
      <c r="AY4" s="92"/>
      <c r="AZ4" s="92"/>
      <c r="BA4" s="92"/>
      <c r="BB4" s="92"/>
      <c r="BC4" s="92"/>
      <c r="BD4" s="92"/>
      <c r="BE4" s="92" t="s">
        <v>36</v>
      </c>
      <c r="BF4" s="92"/>
      <c r="BG4" s="92"/>
      <c r="BH4" s="92"/>
      <c r="BI4" s="92"/>
      <c r="BJ4" s="92"/>
      <c r="BK4" s="92"/>
      <c r="BL4" s="92"/>
      <c r="BM4" s="92"/>
      <c r="BN4" s="92"/>
      <c r="BO4" s="92"/>
      <c r="BP4" s="92" t="s">
        <v>59</v>
      </c>
      <c r="BQ4" s="92"/>
      <c r="BR4" s="92"/>
      <c r="BS4" s="92"/>
      <c r="BT4" s="92"/>
      <c r="BU4" s="92"/>
      <c r="BV4" s="92"/>
      <c r="BW4" s="92"/>
      <c r="BX4" s="92"/>
      <c r="BY4" s="92"/>
      <c r="BZ4" s="92"/>
      <c r="CA4" s="92" t="s">
        <v>60</v>
      </c>
      <c r="CB4" s="92"/>
      <c r="CC4" s="92"/>
      <c r="CD4" s="92"/>
      <c r="CE4" s="92"/>
      <c r="CF4" s="92"/>
      <c r="CG4" s="92"/>
      <c r="CH4" s="92"/>
      <c r="CI4" s="92"/>
      <c r="CJ4" s="92"/>
      <c r="CK4" s="92"/>
      <c r="CL4" s="92" t="s">
        <v>61</v>
      </c>
      <c r="CM4" s="92"/>
      <c r="CN4" s="92"/>
      <c r="CO4" s="92"/>
      <c r="CP4" s="92"/>
      <c r="CQ4" s="92"/>
      <c r="CR4" s="92"/>
      <c r="CS4" s="92"/>
      <c r="CT4" s="92"/>
      <c r="CU4" s="92"/>
      <c r="CV4" s="92"/>
      <c r="CW4" s="92" t="s">
        <v>62</v>
      </c>
      <c r="CX4" s="92"/>
      <c r="CY4" s="92"/>
      <c r="CZ4" s="92"/>
      <c r="DA4" s="92"/>
      <c r="DB4" s="92"/>
      <c r="DC4" s="92"/>
      <c r="DD4" s="92"/>
      <c r="DE4" s="92"/>
      <c r="DF4" s="92"/>
      <c r="DG4" s="92"/>
      <c r="DH4" s="92" t="s">
        <v>33</v>
      </c>
      <c r="DI4" s="92"/>
      <c r="DJ4" s="92"/>
      <c r="DK4" s="92"/>
      <c r="DL4" s="92"/>
      <c r="DM4" s="92"/>
      <c r="DN4" s="92"/>
      <c r="DO4" s="92"/>
      <c r="DP4" s="92"/>
      <c r="DQ4" s="92"/>
      <c r="DR4" s="92"/>
      <c r="DS4" s="92" t="s">
        <v>24</v>
      </c>
      <c r="DT4" s="92"/>
      <c r="DU4" s="92"/>
      <c r="DV4" s="92"/>
      <c r="DW4" s="92"/>
      <c r="DX4" s="92"/>
      <c r="DY4" s="92"/>
      <c r="DZ4" s="92"/>
      <c r="EA4" s="92"/>
      <c r="EB4" s="92"/>
      <c r="EC4" s="92"/>
      <c r="ED4" s="92" t="s">
        <v>64</v>
      </c>
      <c r="EE4" s="92"/>
      <c r="EF4" s="92"/>
      <c r="EG4" s="92"/>
      <c r="EH4" s="92"/>
      <c r="EI4" s="92"/>
      <c r="EJ4" s="92"/>
      <c r="EK4" s="92"/>
      <c r="EL4" s="92"/>
      <c r="EM4" s="92"/>
      <c r="EN4" s="92"/>
    </row>
    <row r="5" spans="1:144">
      <c r="A5" s="73" t="s">
        <v>65</v>
      </c>
      <c r="B5" s="77"/>
      <c r="C5" s="77"/>
      <c r="D5" s="77"/>
      <c r="E5" s="77"/>
      <c r="F5" s="77"/>
      <c r="G5" s="77"/>
      <c r="H5" s="84" t="s">
        <v>63</v>
      </c>
      <c r="I5" s="84" t="s">
        <v>66</v>
      </c>
      <c r="J5" s="84" t="s">
        <v>67</v>
      </c>
      <c r="K5" s="84" t="s">
        <v>68</v>
      </c>
      <c r="L5" s="84" t="s">
        <v>69</v>
      </c>
      <c r="M5" s="84" t="s">
        <v>13</v>
      </c>
      <c r="N5" s="84" t="s">
        <v>70</v>
      </c>
      <c r="O5" s="84" t="s">
        <v>71</v>
      </c>
      <c r="P5" s="84" t="s">
        <v>72</v>
      </c>
      <c r="Q5" s="84" t="s">
        <v>73</v>
      </c>
      <c r="R5" s="84" t="s">
        <v>74</v>
      </c>
      <c r="S5" s="84" t="s">
        <v>75</v>
      </c>
      <c r="T5" s="84" t="s">
        <v>76</v>
      </c>
      <c r="U5" s="84" t="s">
        <v>77</v>
      </c>
      <c r="V5" s="84" t="s">
        <v>78</v>
      </c>
      <c r="W5" s="84" t="s">
        <v>79</v>
      </c>
      <c r="X5" s="84" t="s">
        <v>80</v>
      </c>
      <c r="Y5" s="84" t="s">
        <v>81</v>
      </c>
      <c r="Z5" s="84" t="s">
        <v>82</v>
      </c>
      <c r="AA5" s="84" t="s">
        <v>83</v>
      </c>
      <c r="AB5" s="84" t="s">
        <v>84</v>
      </c>
      <c r="AC5" s="84" t="s">
        <v>85</v>
      </c>
      <c r="AD5" s="84" t="s">
        <v>86</v>
      </c>
      <c r="AE5" s="84" t="s">
        <v>87</v>
      </c>
      <c r="AF5" s="84" t="s">
        <v>88</v>
      </c>
      <c r="AG5" s="84" t="s">
        <v>89</v>
      </c>
      <c r="AH5" s="84" t="s">
        <v>3</v>
      </c>
      <c r="AI5" s="84" t="s">
        <v>80</v>
      </c>
      <c r="AJ5" s="84" t="s">
        <v>81</v>
      </c>
      <c r="AK5" s="84" t="s">
        <v>82</v>
      </c>
      <c r="AL5" s="84" t="s">
        <v>83</v>
      </c>
      <c r="AM5" s="84" t="s">
        <v>84</v>
      </c>
      <c r="AN5" s="84" t="s">
        <v>85</v>
      </c>
      <c r="AO5" s="84" t="s">
        <v>86</v>
      </c>
      <c r="AP5" s="84" t="s">
        <v>87</v>
      </c>
      <c r="AQ5" s="84" t="s">
        <v>88</v>
      </c>
      <c r="AR5" s="84" t="s">
        <v>89</v>
      </c>
      <c r="AS5" s="84" t="s">
        <v>90</v>
      </c>
      <c r="AT5" s="84" t="s">
        <v>80</v>
      </c>
      <c r="AU5" s="84" t="s">
        <v>81</v>
      </c>
      <c r="AV5" s="84" t="s">
        <v>82</v>
      </c>
      <c r="AW5" s="84" t="s">
        <v>83</v>
      </c>
      <c r="AX5" s="84" t="s">
        <v>84</v>
      </c>
      <c r="AY5" s="84" t="s">
        <v>85</v>
      </c>
      <c r="AZ5" s="84" t="s">
        <v>86</v>
      </c>
      <c r="BA5" s="84" t="s">
        <v>87</v>
      </c>
      <c r="BB5" s="84" t="s">
        <v>88</v>
      </c>
      <c r="BC5" s="84" t="s">
        <v>89</v>
      </c>
      <c r="BD5" s="84" t="s">
        <v>90</v>
      </c>
      <c r="BE5" s="84" t="s">
        <v>80</v>
      </c>
      <c r="BF5" s="84" t="s">
        <v>81</v>
      </c>
      <c r="BG5" s="84" t="s">
        <v>82</v>
      </c>
      <c r="BH5" s="84" t="s">
        <v>83</v>
      </c>
      <c r="BI5" s="84" t="s">
        <v>84</v>
      </c>
      <c r="BJ5" s="84" t="s">
        <v>85</v>
      </c>
      <c r="BK5" s="84" t="s">
        <v>86</v>
      </c>
      <c r="BL5" s="84" t="s">
        <v>87</v>
      </c>
      <c r="BM5" s="84" t="s">
        <v>88</v>
      </c>
      <c r="BN5" s="84" t="s">
        <v>89</v>
      </c>
      <c r="BO5" s="84" t="s">
        <v>90</v>
      </c>
      <c r="BP5" s="84" t="s">
        <v>80</v>
      </c>
      <c r="BQ5" s="84" t="s">
        <v>81</v>
      </c>
      <c r="BR5" s="84" t="s">
        <v>82</v>
      </c>
      <c r="BS5" s="84" t="s">
        <v>83</v>
      </c>
      <c r="BT5" s="84" t="s">
        <v>84</v>
      </c>
      <c r="BU5" s="84" t="s">
        <v>85</v>
      </c>
      <c r="BV5" s="84" t="s">
        <v>86</v>
      </c>
      <c r="BW5" s="84" t="s">
        <v>87</v>
      </c>
      <c r="BX5" s="84" t="s">
        <v>88</v>
      </c>
      <c r="BY5" s="84" t="s">
        <v>89</v>
      </c>
      <c r="BZ5" s="84" t="s">
        <v>90</v>
      </c>
      <c r="CA5" s="84" t="s">
        <v>80</v>
      </c>
      <c r="CB5" s="84" t="s">
        <v>81</v>
      </c>
      <c r="CC5" s="84" t="s">
        <v>82</v>
      </c>
      <c r="CD5" s="84" t="s">
        <v>83</v>
      </c>
      <c r="CE5" s="84" t="s">
        <v>84</v>
      </c>
      <c r="CF5" s="84" t="s">
        <v>85</v>
      </c>
      <c r="CG5" s="84" t="s">
        <v>86</v>
      </c>
      <c r="CH5" s="84" t="s">
        <v>87</v>
      </c>
      <c r="CI5" s="84" t="s">
        <v>88</v>
      </c>
      <c r="CJ5" s="84" t="s">
        <v>89</v>
      </c>
      <c r="CK5" s="84" t="s">
        <v>90</v>
      </c>
      <c r="CL5" s="84" t="s">
        <v>80</v>
      </c>
      <c r="CM5" s="84" t="s">
        <v>81</v>
      </c>
      <c r="CN5" s="84" t="s">
        <v>82</v>
      </c>
      <c r="CO5" s="84" t="s">
        <v>83</v>
      </c>
      <c r="CP5" s="84" t="s">
        <v>84</v>
      </c>
      <c r="CQ5" s="84" t="s">
        <v>85</v>
      </c>
      <c r="CR5" s="84" t="s">
        <v>86</v>
      </c>
      <c r="CS5" s="84" t="s">
        <v>87</v>
      </c>
      <c r="CT5" s="84" t="s">
        <v>88</v>
      </c>
      <c r="CU5" s="84" t="s">
        <v>89</v>
      </c>
      <c r="CV5" s="84" t="s">
        <v>90</v>
      </c>
      <c r="CW5" s="84" t="s">
        <v>80</v>
      </c>
      <c r="CX5" s="84" t="s">
        <v>81</v>
      </c>
      <c r="CY5" s="84" t="s">
        <v>82</v>
      </c>
      <c r="CZ5" s="84" t="s">
        <v>83</v>
      </c>
      <c r="DA5" s="84" t="s">
        <v>84</v>
      </c>
      <c r="DB5" s="84" t="s">
        <v>85</v>
      </c>
      <c r="DC5" s="84" t="s">
        <v>86</v>
      </c>
      <c r="DD5" s="84" t="s">
        <v>87</v>
      </c>
      <c r="DE5" s="84" t="s">
        <v>88</v>
      </c>
      <c r="DF5" s="84" t="s">
        <v>89</v>
      </c>
      <c r="DG5" s="84" t="s">
        <v>90</v>
      </c>
      <c r="DH5" s="84" t="s">
        <v>80</v>
      </c>
      <c r="DI5" s="84" t="s">
        <v>81</v>
      </c>
      <c r="DJ5" s="84" t="s">
        <v>82</v>
      </c>
      <c r="DK5" s="84" t="s">
        <v>83</v>
      </c>
      <c r="DL5" s="84" t="s">
        <v>84</v>
      </c>
      <c r="DM5" s="84" t="s">
        <v>85</v>
      </c>
      <c r="DN5" s="84" t="s">
        <v>86</v>
      </c>
      <c r="DO5" s="84" t="s">
        <v>87</v>
      </c>
      <c r="DP5" s="84" t="s">
        <v>88</v>
      </c>
      <c r="DQ5" s="84" t="s">
        <v>89</v>
      </c>
      <c r="DR5" s="84" t="s">
        <v>90</v>
      </c>
      <c r="DS5" s="84" t="s">
        <v>80</v>
      </c>
      <c r="DT5" s="84" t="s">
        <v>81</v>
      </c>
      <c r="DU5" s="84" t="s">
        <v>82</v>
      </c>
      <c r="DV5" s="84" t="s">
        <v>83</v>
      </c>
      <c r="DW5" s="84" t="s">
        <v>84</v>
      </c>
      <c r="DX5" s="84" t="s">
        <v>85</v>
      </c>
      <c r="DY5" s="84" t="s">
        <v>86</v>
      </c>
      <c r="DZ5" s="84" t="s">
        <v>87</v>
      </c>
      <c r="EA5" s="84" t="s">
        <v>88</v>
      </c>
      <c r="EB5" s="84" t="s">
        <v>89</v>
      </c>
      <c r="EC5" s="84" t="s">
        <v>90</v>
      </c>
      <c r="ED5" s="84" t="s">
        <v>80</v>
      </c>
      <c r="EE5" s="84" t="s">
        <v>81</v>
      </c>
      <c r="EF5" s="84" t="s">
        <v>82</v>
      </c>
      <c r="EG5" s="84" t="s">
        <v>83</v>
      </c>
      <c r="EH5" s="84" t="s">
        <v>84</v>
      </c>
      <c r="EI5" s="84" t="s">
        <v>85</v>
      </c>
      <c r="EJ5" s="84" t="s">
        <v>86</v>
      </c>
      <c r="EK5" s="84" t="s">
        <v>87</v>
      </c>
      <c r="EL5" s="84" t="s">
        <v>88</v>
      </c>
      <c r="EM5" s="84" t="s">
        <v>89</v>
      </c>
      <c r="EN5" s="84" t="s">
        <v>90</v>
      </c>
    </row>
    <row r="6" spans="1:144" s="72" customFormat="1">
      <c r="A6" s="73" t="s">
        <v>91</v>
      </c>
      <c r="B6" s="78">
        <f t="shared" ref="B6:W6" si="1">B7</f>
        <v>2018</v>
      </c>
      <c r="C6" s="78">
        <f t="shared" si="1"/>
        <v>222127</v>
      </c>
      <c r="D6" s="78">
        <f t="shared" si="1"/>
        <v>46</v>
      </c>
      <c r="E6" s="78">
        <f t="shared" si="1"/>
        <v>1</v>
      </c>
      <c r="F6" s="78">
        <f t="shared" si="1"/>
        <v>0</v>
      </c>
      <c r="G6" s="78">
        <f t="shared" si="1"/>
        <v>1</v>
      </c>
      <c r="H6" s="78" t="str">
        <f t="shared" si="1"/>
        <v>静岡県　焼津市</v>
      </c>
      <c r="I6" s="78" t="str">
        <f t="shared" si="1"/>
        <v>法適用</v>
      </c>
      <c r="J6" s="78" t="str">
        <f t="shared" si="1"/>
        <v>水道事業</v>
      </c>
      <c r="K6" s="78" t="str">
        <f t="shared" si="1"/>
        <v>末端給水事業</v>
      </c>
      <c r="L6" s="78" t="str">
        <f t="shared" si="1"/>
        <v>A3</v>
      </c>
      <c r="M6" s="78" t="str">
        <f t="shared" si="1"/>
        <v>非設置</v>
      </c>
      <c r="N6" s="87" t="str">
        <f t="shared" si="1"/>
        <v>-</v>
      </c>
      <c r="O6" s="87">
        <f t="shared" si="1"/>
        <v>73.39</v>
      </c>
      <c r="P6" s="87">
        <f t="shared" si="1"/>
        <v>99.4</v>
      </c>
      <c r="Q6" s="87">
        <f t="shared" si="1"/>
        <v>1750</v>
      </c>
      <c r="R6" s="87">
        <f t="shared" si="1"/>
        <v>139876</v>
      </c>
      <c r="S6" s="87">
        <f t="shared" si="1"/>
        <v>70.31</v>
      </c>
      <c r="T6" s="87">
        <f t="shared" si="1"/>
        <v>1989.42</v>
      </c>
      <c r="U6" s="87">
        <f t="shared" si="1"/>
        <v>138757</v>
      </c>
      <c r="V6" s="87">
        <f t="shared" si="1"/>
        <v>66.89</v>
      </c>
      <c r="W6" s="87">
        <f t="shared" si="1"/>
        <v>2074.41</v>
      </c>
      <c r="X6" s="93">
        <f t="shared" ref="X6:AG6" si="2">IF(X7="",NA(),X7)</f>
        <v>104.28</v>
      </c>
      <c r="Y6" s="93">
        <f t="shared" si="2"/>
        <v>118.95</v>
      </c>
      <c r="Z6" s="93">
        <f t="shared" si="2"/>
        <v>120.52</v>
      </c>
      <c r="AA6" s="93">
        <f t="shared" si="2"/>
        <v>124.18</v>
      </c>
      <c r="AB6" s="93">
        <f t="shared" si="2"/>
        <v>121.92</v>
      </c>
      <c r="AC6" s="93">
        <f t="shared" si="2"/>
        <v>113.11</v>
      </c>
      <c r="AD6" s="93">
        <f t="shared" si="2"/>
        <v>114</v>
      </c>
      <c r="AE6" s="93">
        <f t="shared" si="2"/>
        <v>114</v>
      </c>
      <c r="AF6" s="93">
        <f t="shared" si="2"/>
        <v>113.68</v>
      </c>
      <c r="AG6" s="93">
        <f t="shared" si="2"/>
        <v>113.82</v>
      </c>
      <c r="AH6" s="87" t="str">
        <f>IF(AH7="","",IF(AH7="-","【-】","【"&amp;SUBSTITUTE(TEXT(AH7,"#,##0.00"),"-","△")&amp;"】"))</f>
        <v>【112.83】</v>
      </c>
      <c r="AI6" s="87">
        <f t="shared" ref="AI6:AR6" si="3">IF(AI7="",NA(),AI7)</f>
        <v>0</v>
      </c>
      <c r="AJ6" s="87">
        <f t="shared" si="3"/>
        <v>0</v>
      </c>
      <c r="AK6" s="87">
        <f t="shared" si="3"/>
        <v>0</v>
      </c>
      <c r="AL6" s="87">
        <f t="shared" si="3"/>
        <v>0</v>
      </c>
      <c r="AM6" s="87">
        <f t="shared" si="3"/>
        <v>0</v>
      </c>
      <c r="AN6" s="87">
        <f t="shared" si="3"/>
        <v>0</v>
      </c>
      <c r="AO6" s="93">
        <f t="shared" si="3"/>
        <v>3.e-002</v>
      </c>
      <c r="AP6" s="93">
        <f t="shared" si="3"/>
        <v>0.23</v>
      </c>
      <c r="AQ6" s="93">
        <f t="shared" si="3"/>
        <v>3.e-002</v>
      </c>
      <c r="AR6" s="87">
        <f t="shared" si="3"/>
        <v>0</v>
      </c>
      <c r="AS6" s="87" t="str">
        <f>IF(AS7="","",IF(AS7="-","【-】","【"&amp;SUBSTITUTE(TEXT(AS7,"#,##0.00"),"-","△")&amp;"】"))</f>
        <v>【1.05】</v>
      </c>
      <c r="AT6" s="93">
        <f t="shared" ref="AT6:BC6" si="4">IF(AT7="",NA(),AT7)</f>
        <v>296.32</v>
      </c>
      <c r="AU6" s="93">
        <f t="shared" si="4"/>
        <v>314.48</v>
      </c>
      <c r="AV6" s="93">
        <f t="shared" si="4"/>
        <v>400.28</v>
      </c>
      <c r="AW6" s="93">
        <f t="shared" si="4"/>
        <v>360.45</v>
      </c>
      <c r="AX6" s="93">
        <f t="shared" si="4"/>
        <v>330.45</v>
      </c>
      <c r="AY6" s="93">
        <f t="shared" si="4"/>
        <v>344.19</v>
      </c>
      <c r="AZ6" s="93">
        <f t="shared" si="4"/>
        <v>352.05</v>
      </c>
      <c r="BA6" s="93">
        <f t="shared" si="4"/>
        <v>349.04</v>
      </c>
      <c r="BB6" s="93">
        <f t="shared" si="4"/>
        <v>337.49</v>
      </c>
      <c r="BC6" s="93">
        <f t="shared" si="4"/>
        <v>335.6</v>
      </c>
      <c r="BD6" s="87" t="str">
        <f>IF(BD7="","",IF(BD7="-","【-】","【"&amp;SUBSTITUTE(TEXT(BD7,"#,##0.00"),"-","△")&amp;"】"))</f>
        <v>【261.93】</v>
      </c>
      <c r="BE6" s="93">
        <f t="shared" ref="BE6:BN6" si="5">IF(BE7="",NA(),BE7)</f>
        <v>252.51</v>
      </c>
      <c r="BF6" s="93">
        <f t="shared" si="5"/>
        <v>254.08</v>
      </c>
      <c r="BG6" s="93">
        <f t="shared" si="5"/>
        <v>253.04</v>
      </c>
      <c r="BH6" s="93">
        <f t="shared" si="5"/>
        <v>252.63</v>
      </c>
      <c r="BI6" s="93">
        <f t="shared" si="5"/>
        <v>255.36</v>
      </c>
      <c r="BJ6" s="93">
        <f t="shared" si="5"/>
        <v>252.09</v>
      </c>
      <c r="BK6" s="93">
        <f t="shared" si="5"/>
        <v>250.76</v>
      </c>
      <c r="BL6" s="93">
        <f t="shared" si="5"/>
        <v>254.54</v>
      </c>
      <c r="BM6" s="93">
        <f t="shared" si="5"/>
        <v>265.92</v>
      </c>
      <c r="BN6" s="93">
        <f t="shared" si="5"/>
        <v>258.26</v>
      </c>
      <c r="BO6" s="87" t="str">
        <f>IF(BO7="","",IF(BO7="-","【-】","【"&amp;SUBSTITUTE(TEXT(BO7,"#,##0.00"),"-","△")&amp;"】"))</f>
        <v>【270.46】</v>
      </c>
      <c r="BP6" s="93">
        <f t="shared" ref="BP6:BY6" si="6">IF(BP7="",NA(),BP7)</f>
        <v>103.08</v>
      </c>
      <c r="BQ6" s="93">
        <f t="shared" si="6"/>
        <v>119.07</v>
      </c>
      <c r="BR6" s="93">
        <f t="shared" si="6"/>
        <v>120.96</v>
      </c>
      <c r="BS6" s="93">
        <f t="shared" si="6"/>
        <v>124.85</v>
      </c>
      <c r="BT6" s="93">
        <f t="shared" si="6"/>
        <v>122.62</v>
      </c>
      <c r="BU6" s="93">
        <f t="shared" si="6"/>
        <v>106.22</v>
      </c>
      <c r="BV6" s="93">
        <f t="shared" si="6"/>
        <v>106.69</v>
      </c>
      <c r="BW6" s="93">
        <f t="shared" si="6"/>
        <v>106.52</v>
      </c>
      <c r="BX6" s="93">
        <f t="shared" si="6"/>
        <v>105.86</v>
      </c>
      <c r="BY6" s="93">
        <f t="shared" si="6"/>
        <v>106.07</v>
      </c>
      <c r="BZ6" s="87" t="str">
        <f>IF(BZ7="","",IF(BZ7="-","【-】","【"&amp;SUBSTITUTE(TEXT(BZ7,"#,##0.00"),"-","△")&amp;"】"))</f>
        <v>【103.91】</v>
      </c>
      <c r="CA6" s="93">
        <f t="shared" ref="CA6:CJ6" si="7">IF(CA7="",NA(),CA7)</f>
        <v>107.83</v>
      </c>
      <c r="CB6" s="93">
        <f t="shared" si="7"/>
        <v>93.37</v>
      </c>
      <c r="CC6" s="93">
        <f t="shared" si="7"/>
        <v>91.87</v>
      </c>
      <c r="CD6" s="93">
        <f t="shared" si="7"/>
        <v>89.05</v>
      </c>
      <c r="CE6" s="93">
        <f t="shared" si="7"/>
        <v>90.7</v>
      </c>
      <c r="CF6" s="93">
        <f t="shared" si="7"/>
        <v>155.22999999999999</v>
      </c>
      <c r="CG6" s="93">
        <f t="shared" si="7"/>
        <v>154.91999999999999</v>
      </c>
      <c r="CH6" s="93">
        <f t="shared" si="7"/>
        <v>155.80000000000001</v>
      </c>
      <c r="CI6" s="93">
        <f t="shared" si="7"/>
        <v>158.58000000000001</v>
      </c>
      <c r="CJ6" s="93">
        <f t="shared" si="7"/>
        <v>159.22</v>
      </c>
      <c r="CK6" s="87" t="str">
        <f>IF(CK7="","",IF(CK7="-","【-】","【"&amp;SUBSTITUTE(TEXT(CK7,"#,##0.00"),"-","△")&amp;"】"))</f>
        <v>【167.11】</v>
      </c>
      <c r="CL6" s="93">
        <f t="shared" ref="CL6:CU6" si="8">IF(CL7="",NA(),CL7)</f>
        <v>58.58</v>
      </c>
      <c r="CM6" s="93">
        <f t="shared" si="8"/>
        <v>57.52</v>
      </c>
      <c r="CN6" s="93">
        <f t="shared" si="8"/>
        <v>56.02</v>
      </c>
      <c r="CO6" s="93">
        <f t="shared" si="8"/>
        <v>55.9</v>
      </c>
      <c r="CP6" s="93">
        <f t="shared" si="8"/>
        <v>55.39</v>
      </c>
      <c r="CQ6" s="93">
        <f t="shared" si="8"/>
        <v>62.12</v>
      </c>
      <c r="CR6" s="93">
        <f t="shared" si="8"/>
        <v>62.26</v>
      </c>
      <c r="CS6" s="93">
        <f t="shared" si="8"/>
        <v>62.1</v>
      </c>
      <c r="CT6" s="93">
        <f t="shared" si="8"/>
        <v>62.38</v>
      </c>
      <c r="CU6" s="93">
        <f t="shared" si="8"/>
        <v>62.83</v>
      </c>
      <c r="CV6" s="87" t="str">
        <f>IF(CV7="","",IF(CV7="-","【-】","【"&amp;SUBSTITUTE(TEXT(CV7,"#,##0.00"),"-","△")&amp;"】"))</f>
        <v>【60.27】</v>
      </c>
      <c r="CW6" s="93">
        <f t="shared" ref="CW6:DF6" si="9">IF(CW7="",NA(),CW7)</f>
        <v>90.38</v>
      </c>
      <c r="CX6" s="93">
        <f t="shared" si="9"/>
        <v>91.06</v>
      </c>
      <c r="CY6" s="93">
        <f t="shared" si="9"/>
        <v>92.91</v>
      </c>
      <c r="CZ6" s="93">
        <f t="shared" si="9"/>
        <v>92.68</v>
      </c>
      <c r="DA6" s="93">
        <f t="shared" si="9"/>
        <v>92.05</v>
      </c>
      <c r="DB6" s="93">
        <f t="shared" si="9"/>
        <v>89.45</v>
      </c>
      <c r="DC6" s="93">
        <f t="shared" si="9"/>
        <v>89.5</v>
      </c>
      <c r="DD6" s="93">
        <f t="shared" si="9"/>
        <v>89.52</v>
      </c>
      <c r="DE6" s="93">
        <f t="shared" si="9"/>
        <v>89.17</v>
      </c>
      <c r="DF6" s="93">
        <f t="shared" si="9"/>
        <v>88.86</v>
      </c>
      <c r="DG6" s="87" t="str">
        <f>IF(DG7="","",IF(DG7="-","【-】","【"&amp;SUBSTITUTE(TEXT(DG7,"#,##0.00"),"-","△")&amp;"】"))</f>
        <v>【89.92】</v>
      </c>
      <c r="DH6" s="93">
        <f t="shared" ref="DH6:DQ6" si="10">IF(DH7="",NA(),DH7)</f>
        <v>44.65</v>
      </c>
      <c r="DI6" s="93">
        <f t="shared" si="10"/>
        <v>45.62</v>
      </c>
      <c r="DJ6" s="93">
        <f t="shared" si="10"/>
        <v>46.48</v>
      </c>
      <c r="DK6" s="93">
        <f t="shared" si="10"/>
        <v>47.21</v>
      </c>
      <c r="DL6" s="93">
        <f t="shared" si="10"/>
        <v>47.72</v>
      </c>
      <c r="DM6" s="93">
        <f t="shared" si="10"/>
        <v>44.91</v>
      </c>
      <c r="DN6" s="93">
        <f t="shared" si="10"/>
        <v>45.89</v>
      </c>
      <c r="DO6" s="93">
        <f t="shared" si="10"/>
        <v>46.58</v>
      </c>
      <c r="DP6" s="93">
        <f t="shared" si="10"/>
        <v>46.99</v>
      </c>
      <c r="DQ6" s="93">
        <f t="shared" si="10"/>
        <v>47.89</v>
      </c>
      <c r="DR6" s="87" t="str">
        <f>IF(DR7="","",IF(DR7="-","【-】","【"&amp;SUBSTITUTE(TEXT(DR7,"#,##0.00"),"-","△")&amp;"】"))</f>
        <v>【48.85】</v>
      </c>
      <c r="DS6" s="93">
        <f t="shared" ref="DS6:EB6" si="11">IF(DS7="",NA(),DS7)</f>
        <v>4.99</v>
      </c>
      <c r="DT6" s="93">
        <f t="shared" si="11"/>
        <v>6.16</v>
      </c>
      <c r="DU6" s="93">
        <f t="shared" si="11"/>
        <v>6.65</v>
      </c>
      <c r="DV6" s="93">
        <f t="shared" si="11"/>
        <v>8.5299999999999994</v>
      </c>
      <c r="DW6" s="93">
        <f t="shared" si="11"/>
        <v>9.8699999999999992</v>
      </c>
      <c r="DX6" s="93">
        <f t="shared" si="11"/>
        <v>12.03</v>
      </c>
      <c r="DY6" s="93">
        <f t="shared" si="11"/>
        <v>13.14</v>
      </c>
      <c r="DZ6" s="93">
        <f t="shared" si="11"/>
        <v>14.45</v>
      </c>
      <c r="EA6" s="93">
        <f t="shared" si="11"/>
        <v>15.83</v>
      </c>
      <c r="EB6" s="93">
        <f t="shared" si="11"/>
        <v>16.899999999999999</v>
      </c>
      <c r="EC6" s="87" t="str">
        <f>IF(EC7="","",IF(EC7="-","【-】","【"&amp;SUBSTITUTE(TEXT(EC7,"#,##0.00"),"-","△")&amp;"】"))</f>
        <v>【17.80】</v>
      </c>
      <c r="ED6" s="93">
        <f t="shared" ref="ED6:EM6" si="12">IF(ED7="",NA(),ED7)</f>
        <v>1.65</v>
      </c>
      <c r="EE6" s="93">
        <f t="shared" si="12"/>
        <v>1.1100000000000001</v>
      </c>
      <c r="EF6" s="93">
        <f t="shared" si="12"/>
        <v>0.98</v>
      </c>
      <c r="EG6" s="93">
        <f t="shared" si="12"/>
        <v>0.93</v>
      </c>
      <c r="EH6" s="93">
        <f t="shared" si="12"/>
        <v>0.96</v>
      </c>
      <c r="EI6" s="93">
        <f t="shared" si="12"/>
        <v>0.75</v>
      </c>
      <c r="EJ6" s="93">
        <f t="shared" si="12"/>
        <v>0.95</v>
      </c>
      <c r="EK6" s="93">
        <f t="shared" si="12"/>
        <v>0.74</v>
      </c>
      <c r="EL6" s="93">
        <f t="shared" si="12"/>
        <v>0.74</v>
      </c>
      <c r="EM6" s="93">
        <f t="shared" si="12"/>
        <v>0.72</v>
      </c>
      <c r="EN6" s="87" t="str">
        <f>IF(EN7="","",IF(EN7="-","【-】","【"&amp;SUBSTITUTE(TEXT(EN7,"#,##0.00"),"-","△")&amp;"】"))</f>
        <v>【0.70】</v>
      </c>
    </row>
    <row r="7" spans="1:144" s="72" customFormat="1">
      <c r="A7" s="73"/>
      <c r="B7" s="79">
        <v>2018</v>
      </c>
      <c r="C7" s="79">
        <v>222127</v>
      </c>
      <c r="D7" s="79">
        <v>46</v>
      </c>
      <c r="E7" s="79">
        <v>1</v>
      </c>
      <c r="F7" s="79">
        <v>0</v>
      </c>
      <c r="G7" s="79">
        <v>1</v>
      </c>
      <c r="H7" s="79" t="s">
        <v>92</v>
      </c>
      <c r="I7" s="79" t="s">
        <v>93</v>
      </c>
      <c r="J7" s="79" t="s">
        <v>94</v>
      </c>
      <c r="K7" s="79" t="s">
        <v>95</v>
      </c>
      <c r="L7" s="79" t="s">
        <v>96</v>
      </c>
      <c r="M7" s="79" t="s">
        <v>97</v>
      </c>
      <c r="N7" s="88" t="s">
        <v>98</v>
      </c>
      <c r="O7" s="88">
        <v>73.39</v>
      </c>
      <c r="P7" s="88">
        <v>99.4</v>
      </c>
      <c r="Q7" s="88">
        <v>1750</v>
      </c>
      <c r="R7" s="88">
        <v>139876</v>
      </c>
      <c r="S7" s="88">
        <v>70.31</v>
      </c>
      <c r="T7" s="88">
        <v>1989.42</v>
      </c>
      <c r="U7" s="88">
        <v>138757</v>
      </c>
      <c r="V7" s="88">
        <v>66.89</v>
      </c>
      <c r="W7" s="88">
        <v>2074.41</v>
      </c>
      <c r="X7" s="88">
        <v>104.28</v>
      </c>
      <c r="Y7" s="88">
        <v>118.95</v>
      </c>
      <c r="Z7" s="88">
        <v>120.52</v>
      </c>
      <c r="AA7" s="88">
        <v>124.18</v>
      </c>
      <c r="AB7" s="88">
        <v>121.92</v>
      </c>
      <c r="AC7" s="88">
        <v>113.11</v>
      </c>
      <c r="AD7" s="88">
        <v>114</v>
      </c>
      <c r="AE7" s="88">
        <v>114</v>
      </c>
      <c r="AF7" s="88">
        <v>113.68</v>
      </c>
      <c r="AG7" s="88">
        <v>113.82</v>
      </c>
      <c r="AH7" s="88">
        <v>112.83</v>
      </c>
      <c r="AI7" s="88">
        <v>0</v>
      </c>
      <c r="AJ7" s="88">
        <v>0</v>
      </c>
      <c r="AK7" s="88">
        <v>0</v>
      </c>
      <c r="AL7" s="88">
        <v>0</v>
      </c>
      <c r="AM7" s="88">
        <v>0</v>
      </c>
      <c r="AN7" s="88">
        <v>0</v>
      </c>
      <c r="AO7" s="88">
        <v>3.e-002</v>
      </c>
      <c r="AP7" s="88">
        <v>0.23</v>
      </c>
      <c r="AQ7" s="88">
        <v>3.e-002</v>
      </c>
      <c r="AR7" s="88">
        <v>0</v>
      </c>
      <c r="AS7" s="88">
        <v>1.05</v>
      </c>
      <c r="AT7" s="88">
        <v>296.32</v>
      </c>
      <c r="AU7" s="88">
        <v>314.48</v>
      </c>
      <c r="AV7" s="88">
        <v>400.28</v>
      </c>
      <c r="AW7" s="88">
        <v>360.45</v>
      </c>
      <c r="AX7" s="88">
        <v>330.45</v>
      </c>
      <c r="AY7" s="88">
        <v>344.19</v>
      </c>
      <c r="AZ7" s="88">
        <v>352.05</v>
      </c>
      <c r="BA7" s="88">
        <v>349.04</v>
      </c>
      <c r="BB7" s="88">
        <v>337.49</v>
      </c>
      <c r="BC7" s="88">
        <v>335.6</v>
      </c>
      <c r="BD7" s="88">
        <v>261.93</v>
      </c>
      <c r="BE7" s="88">
        <v>252.51</v>
      </c>
      <c r="BF7" s="88">
        <v>254.08</v>
      </c>
      <c r="BG7" s="88">
        <v>253.04</v>
      </c>
      <c r="BH7" s="88">
        <v>252.63</v>
      </c>
      <c r="BI7" s="88">
        <v>255.36</v>
      </c>
      <c r="BJ7" s="88">
        <v>252.09</v>
      </c>
      <c r="BK7" s="88">
        <v>250.76</v>
      </c>
      <c r="BL7" s="88">
        <v>254.54</v>
      </c>
      <c r="BM7" s="88">
        <v>265.92</v>
      </c>
      <c r="BN7" s="88">
        <v>258.26</v>
      </c>
      <c r="BO7" s="88">
        <v>270.45999999999998</v>
      </c>
      <c r="BP7" s="88">
        <v>103.08</v>
      </c>
      <c r="BQ7" s="88">
        <v>119.07</v>
      </c>
      <c r="BR7" s="88">
        <v>120.96</v>
      </c>
      <c r="BS7" s="88">
        <v>124.85</v>
      </c>
      <c r="BT7" s="88">
        <v>122.62</v>
      </c>
      <c r="BU7" s="88">
        <v>106.22</v>
      </c>
      <c r="BV7" s="88">
        <v>106.69</v>
      </c>
      <c r="BW7" s="88">
        <v>106.52</v>
      </c>
      <c r="BX7" s="88">
        <v>105.86</v>
      </c>
      <c r="BY7" s="88">
        <v>106.07</v>
      </c>
      <c r="BZ7" s="88">
        <v>103.91</v>
      </c>
      <c r="CA7" s="88">
        <v>107.83</v>
      </c>
      <c r="CB7" s="88">
        <v>93.37</v>
      </c>
      <c r="CC7" s="88">
        <v>91.87</v>
      </c>
      <c r="CD7" s="88">
        <v>89.05</v>
      </c>
      <c r="CE7" s="88">
        <v>90.7</v>
      </c>
      <c r="CF7" s="88">
        <v>155.22999999999999</v>
      </c>
      <c r="CG7" s="88">
        <v>154.91999999999999</v>
      </c>
      <c r="CH7" s="88">
        <v>155.80000000000001</v>
      </c>
      <c r="CI7" s="88">
        <v>158.58000000000001</v>
      </c>
      <c r="CJ7" s="88">
        <v>159.22</v>
      </c>
      <c r="CK7" s="88">
        <v>167.11</v>
      </c>
      <c r="CL7" s="88">
        <v>58.58</v>
      </c>
      <c r="CM7" s="88">
        <v>57.52</v>
      </c>
      <c r="CN7" s="88">
        <v>56.02</v>
      </c>
      <c r="CO7" s="88">
        <v>55.9</v>
      </c>
      <c r="CP7" s="88">
        <v>55.39</v>
      </c>
      <c r="CQ7" s="88">
        <v>62.12</v>
      </c>
      <c r="CR7" s="88">
        <v>62.26</v>
      </c>
      <c r="CS7" s="88">
        <v>62.1</v>
      </c>
      <c r="CT7" s="88">
        <v>62.38</v>
      </c>
      <c r="CU7" s="88">
        <v>62.83</v>
      </c>
      <c r="CV7" s="88">
        <v>60.27</v>
      </c>
      <c r="CW7" s="88">
        <v>90.38</v>
      </c>
      <c r="CX7" s="88">
        <v>91.06</v>
      </c>
      <c r="CY7" s="88">
        <v>92.91</v>
      </c>
      <c r="CZ7" s="88">
        <v>92.68</v>
      </c>
      <c r="DA7" s="88">
        <v>92.05</v>
      </c>
      <c r="DB7" s="88">
        <v>89.45</v>
      </c>
      <c r="DC7" s="88">
        <v>89.5</v>
      </c>
      <c r="DD7" s="88">
        <v>89.52</v>
      </c>
      <c r="DE7" s="88">
        <v>89.17</v>
      </c>
      <c r="DF7" s="88">
        <v>88.86</v>
      </c>
      <c r="DG7" s="88">
        <v>89.92</v>
      </c>
      <c r="DH7" s="88">
        <v>44.65</v>
      </c>
      <c r="DI7" s="88">
        <v>45.62</v>
      </c>
      <c r="DJ7" s="88">
        <v>46.48</v>
      </c>
      <c r="DK7" s="88">
        <v>47.21</v>
      </c>
      <c r="DL7" s="88">
        <v>47.72</v>
      </c>
      <c r="DM7" s="88">
        <v>44.91</v>
      </c>
      <c r="DN7" s="88">
        <v>45.89</v>
      </c>
      <c r="DO7" s="88">
        <v>46.58</v>
      </c>
      <c r="DP7" s="88">
        <v>46.99</v>
      </c>
      <c r="DQ7" s="88">
        <v>47.89</v>
      </c>
      <c r="DR7" s="88">
        <v>48.85</v>
      </c>
      <c r="DS7" s="88">
        <v>4.99</v>
      </c>
      <c r="DT7" s="88">
        <v>6.16</v>
      </c>
      <c r="DU7" s="88">
        <v>6.65</v>
      </c>
      <c r="DV7" s="88">
        <v>8.5299999999999994</v>
      </c>
      <c r="DW7" s="88">
        <v>9.8699999999999992</v>
      </c>
      <c r="DX7" s="88">
        <v>12.03</v>
      </c>
      <c r="DY7" s="88">
        <v>13.14</v>
      </c>
      <c r="DZ7" s="88">
        <v>14.45</v>
      </c>
      <c r="EA7" s="88">
        <v>15.83</v>
      </c>
      <c r="EB7" s="88">
        <v>16.899999999999999</v>
      </c>
      <c r="EC7" s="88">
        <v>17.8</v>
      </c>
      <c r="ED7" s="88">
        <v>1.65</v>
      </c>
      <c r="EE7" s="88">
        <v>1.1100000000000001</v>
      </c>
      <c r="EF7" s="88">
        <v>0.98</v>
      </c>
      <c r="EG7" s="88">
        <v>0.93</v>
      </c>
      <c r="EH7" s="88">
        <v>0.96</v>
      </c>
      <c r="EI7" s="88">
        <v>0.75</v>
      </c>
      <c r="EJ7" s="88">
        <v>0.95</v>
      </c>
      <c r="EK7" s="88">
        <v>0.74</v>
      </c>
      <c r="EL7" s="88">
        <v>0.74</v>
      </c>
      <c r="EM7" s="88">
        <v>0.72</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99</v>
      </c>
      <c r="C9" s="74" t="s">
        <v>100</v>
      </c>
      <c r="D9" s="74" t="s">
        <v>101</v>
      </c>
      <c r="E9" s="74" t="s">
        <v>102</v>
      </c>
      <c r="F9" s="74" t="s">
        <v>103</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55</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2020-01-28T02:53:24Z</cp:lastPrinted>
  <dcterms:created xsi:type="dcterms:W3CDTF">2019-12-05T04:17:43Z</dcterms:created>
  <dcterms:modified xsi:type="dcterms:W3CDTF">2020-02-03T05:35:56Z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2020-02-03T05:35:56Z</vt:filetime>
  </property>
</Properties>
</file>