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R1)\"/>
    </mc:Choice>
  </mc:AlternateContent>
  <workbookProtection workbookAlgorithmName="SHA-512" workbookHashValue="gEK4xiO/0Wn3AFpzpQ9nt8puTEki8jpqos+Upe0MMi8fxy6IvEPkE1bkLsIzzEfxnX7AUahx4mpVzdXJAPCcng==" workbookSaltValue="5ZwrQVnXIC+3aBJDIou6T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<sst xmlns="http://schemas.openxmlformats.org/spreadsheetml/2006/main" count="228" uniqueCount="114">
  <si>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</si>
  <si>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</si>
  <si>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</si>
  <si>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</si>
  <si>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</si>
  <si>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</si>
  <si>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</si>
  <si>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</si>
  <si>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</si>
  <si>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</si>
  <si>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</si>
  <si>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</si>
  <si>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</si>
  <si>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</si>
  <si>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</si>
  <si>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</si>
  <si>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</si>
  <si>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</si>
  <si>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</si>
  <si>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</si>
  <si>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</si>
  <si>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</si>
  <si>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</si>
  <si>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</si>
  <si>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</si>
  <si>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</si>
  <si>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</si>
  <si>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</si>
  <si>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</si>
  <si>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</si>
  <si>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</si>
  <si>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</si>
  <si>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</si>
  <si>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</si>
  <si>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</si>
  <si>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</si>
  <si>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</si>
  <si>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</si>
  <si>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</si>
  <si>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</si>
  <si>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</si>
  <si>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</si>
  <si>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</si>
  <si>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</si>
  <si>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</si>
  <si>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</si>
  <si>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</si>
  <si>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</si>
  <si>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</si>
  <si>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</si>
  <si>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</si>
  <si>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</si>
  <si>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</si>
  <si>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</si>
  <si>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</si>
  <si>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</si>
  <si>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</si>
  <si>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</si>
  <si>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</si>
  <si>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</si>
  <si>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</si>
  <si>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</si>
  <si>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</si>
  <si>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</si>
  <si>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</si>
  <si>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</si>
  <si>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</si>
  <si>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</si>
  <si>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</si>
  <si>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</si>
  <si>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</si>
  <si>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</si>
  <si>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</si>
  <si>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</si>
  <si>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</si>
  <si>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</si>
  <si>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</si>
  <si>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</si>
  <si>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</si>
  <si>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</si>
  <si>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</si>
  <si>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</si>
  <si>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</si>
  <si>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</si>
  <si>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</si>
  <si>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</si>
  <si>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</si>
  <si>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</si>
  <si>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</si>
  <si>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</si>
  <si>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</si>
  <si>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</si>
  <si>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</si>
  <si>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</si>
  <si>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</si>
  <si>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</si>
  <si>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</si>
  <si>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</si>
  <si>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</si>
  <si>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</si>
  <si>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</si>
  <si>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</si>
  <si>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</si>
  <si>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</si>
  <si>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</si>
  <si>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</si>
  <si>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</si>
  <si>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</si>
  <si>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</si>
  <si>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</si>
  <si>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</si>
  <si>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現在、管路更新実績はないが、今後はストックマネジメント計画に沿った効率的な維持管理に努める。</t>
    <phoneticPr fontId="4"/>
  </si>
  <si>
    <t>使用料金の見直しを検討するなど独立採算の原則を意識した企業経営に留意する必要がある。平成３１年４月からの公営企業会計への移行に伴い、経営戦略を策定し、経営改善に努める。</t>
    <phoneticPr fontId="4"/>
  </si>
  <si>
    <t>処理区域内の面整備が概成されており、現在は維持管理を主体とした事業運営の状況にある。経営面をみると、類似団体に比べ使用料金を低くおさえているため、維持管理費を料金収入で賄えておらず、一般会計繰入金に依存した不健全な経営状況である。収益的収支比率について平成３０年度は公営企業会計移行に伴う打ち切り決算により、総収入と総費用が減少したが、地方債償還金が増加したため、平成29年度に比べ下がっている。収益的収支比率が100％を下回っている理由は、赤字分のみを一般会計より繰り入れており、利益が計上されないためである。経費回収率については、類似団体に比べ、市の方針で使用料金を低くおさえているため、、低くなっている。企業債残高対事業規模比率については、平成27年度より一般会計からの繰入金を反映させたため０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</si>
</sst>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11-42AA-B899-FA0D4932D7DD}"/>
            </c:ext>
          </c:extLst>
        </c:ser>
        <c:dLbls>
          <c:showLegendKey val="0"/>
          <c:showVal val="0"/>
          <c:showCatName val="0"/>
          <c:showSerName val="0"/>
          <c:showPercent val="0"/>
          <c:showBubbleSize val="0"/>
        </c:dLbls>
        <c:gapWidth val="150"/>
        <c:axId val="127859784"/>
        <c:axId val="17103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511-42AA-B899-FA0D4932D7DD}"/>
            </c:ext>
          </c:extLst>
        </c:ser>
        <c:dLbls>
          <c:showLegendKey val="0"/>
          <c:showVal val="0"/>
          <c:showCatName val="0"/>
          <c:showSerName val="0"/>
          <c:showPercent val="0"/>
          <c:showBubbleSize val="0"/>
        </c:dLbls>
        <c:marker val="1"/>
        <c:smooth val="0"/>
        <c:axId val="127859784"/>
        <c:axId val="171038088"/>
      </c:lineChart>
      <c:dateAx>
        <c:axId val="127859784"/>
        <c:scaling>
          <c:orientation val="minMax"/>
        </c:scaling>
        <c:delete val="1"/>
        <c:axPos val="b"/>
        <c:numFmt formatCode="ge" sourceLinked="1"/>
        <c:majorTickMark val="none"/>
        <c:minorTickMark val="none"/>
        <c:tickLblPos val="none"/>
        <c:crossAx val="171038088"/>
        <c:crosses val="autoZero"/>
        <c:auto val="1"/>
        <c:lblOffset val="100"/>
        <c:baseTimeUnit val="years"/>
      </c:dateAx>
      <c:valAx>
        <c:axId val="17103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52.35</c:v>
                </c:pt>
                <c:pt idx="1">
                  <c:v>53.96</c:v>
                </c:pt>
                <c:pt idx="2">
                  <c:v>53.65</c:v>
                </c:pt>
                <c:pt idx="3">
                  <c:v>53.15</c:v>
                </c:pt>
                <c:pt idx="4">
                  <c:v>52.46</c:v>
                </c:pt>
              </c:numCache>
            </c:numRef>
          </c:val>
          <c:extLst xmlns:c16r2="http://schemas.microsoft.com/office/drawing/2015/06/chart">
            <c:ext xmlns:c16="http://schemas.microsoft.com/office/drawing/2014/chart" uri="{C3380CC4-5D6E-409C-BE32-E72D297353CC}">
              <c16:uniqueId val="{00000000-4857-4A71-B44B-A0424A9B68A5}"/>
            </c:ext>
          </c:extLst>
        </c:ser>
        <c:dLbls>
          <c:showLegendKey val="0"/>
          <c:showVal val="0"/>
          <c:showCatName val="0"/>
          <c:showSerName val="0"/>
          <c:showPercent val="0"/>
          <c:showBubbleSize val="0"/>
        </c:dLbls>
        <c:gapWidth val="150"/>
        <c:axId val="170118768"/>
        <c:axId val="17011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857-4A71-B44B-A0424A9B68A5}"/>
            </c:ext>
          </c:extLst>
        </c:ser>
        <c:dLbls>
          <c:showLegendKey val="0"/>
          <c:showVal val="0"/>
          <c:showCatName val="0"/>
          <c:showSerName val="0"/>
          <c:showPercent val="0"/>
          <c:showBubbleSize val="0"/>
        </c:dLbls>
        <c:marker val="1"/>
        <c:smooth val="0"/>
        <c:axId val="170118768"/>
        <c:axId val="170118376"/>
      </c:lineChart>
      <c:dateAx>
        <c:axId val="170118768"/>
        <c:scaling>
          <c:orientation val="minMax"/>
        </c:scaling>
        <c:delete val="1"/>
        <c:axPos val="b"/>
        <c:numFmt formatCode="ge" sourceLinked="1"/>
        <c:majorTickMark val="none"/>
        <c:minorTickMark val="none"/>
        <c:tickLblPos val="none"/>
        <c:crossAx val="170118376"/>
        <c:crosses val="autoZero"/>
        <c:auto val="1"/>
        <c:lblOffset val="100"/>
        <c:baseTimeUnit val="years"/>
      </c:dateAx>
      <c:valAx>
        <c:axId val="1701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1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96.15</c:v>
                </c:pt>
                <c:pt idx="1">
                  <c:v>96.98</c:v>
                </c:pt>
                <c:pt idx="2">
                  <c:v>92.18</c:v>
                </c:pt>
                <c:pt idx="3">
                  <c:v>92.56</c:v>
                </c:pt>
                <c:pt idx="4">
                  <c:v>92.51</c:v>
                </c:pt>
              </c:numCache>
            </c:numRef>
          </c:val>
          <c:extLst xmlns:c16r2="http://schemas.microsoft.com/office/drawing/2015/06/chart">
            <c:ext xmlns:c16="http://schemas.microsoft.com/office/drawing/2014/chart" uri="{C3380CC4-5D6E-409C-BE32-E72D297353CC}">
              <c16:uniqueId val="{00000000-CF24-44EE-B5E6-054121B666F6}"/>
            </c:ext>
          </c:extLst>
        </c:ser>
        <c:dLbls>
          <c:showLegendKey val="0"/>
          <c:showVal val="0"/>
          <c:showCatName val="0"/>
          <c:showSerName val="0"/>
          <c:showPercent val="0"/>
          <c:showBubbleSize val="0"/>
        </c:dLbls>
        <c:gapWidth val="150"/>
        <c:axId val="171574048"/>
        <c:axId val="17157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CF24-44EE-B5E6-054121B666F6}"/>
            </c:ext>
          </c:extLst>
        </c:ser>
        <c:dLbls>
          <c:showLegendKey val="0"/>
          <c:showVal val="0"/>
          <c:showCatName val="0"/>
          <c:showSerName val="0"/>
          <c:showPercent val="0"/>
          <c:showBubbleSize val="0"/>
        </c:dLbls>
        <c:marker val="1"/>
        <c:smooth val="0"/>
        <c:axId val="171574048"/>
        <c:axId val="171574440"/>
      </c:lineChart>
      <c:dateAx>
        <c:axId val="171574048"/>
        <c:scaling>
          <c:orientation val="minMax"/>
        </c:scaling>
        <c:delete val="1"/>
        <c:axPos val="b"/>
        <c:numFmt formatCode="ge" sourceLinked="1"/>
        <c:majorTickMark val="none"/>
        <c:minorTickMark val="none"/>
        <c:tickLblPos val="none"/>
        <c:crossAx val="171574440"/>
        <c:crosses val="autoZero"/>
        <c:auto val="1"/>
        <c:lblOffset val="100"/>
        <c:baseTimeUnit val="years"/>
      </c:dateAx>
      <c:valAx>
        <c:axId val="1715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59.41</c:v>
                </c:pt>
                <c:pt idx="1">
                  <c:v>59.41</c:v>
                </c:pt>
                <c:pt idx="2">
                  <c:v>49.07</c:v>
                </c:pt>
                <c:pt idx="3">
                  <c:v>57.35</c:v>
                </c:pt>
                <c:pt idx="4">
                  <c:v>52.56</c:v>
                </c:pt>
              </c:numCache>
            </c:numRef>
          </c:val>
          <c:extLst xmlns:c16r2="http://schemas.microsoft.com/office/drawing/2015/06/chart">
            <c:ext xmlns:c16="http://schemas.microsoft.com/office/drawing/2014/chart" uri="{C3380CC4-5D6E-409C-BE32-E72D297353CC}">
              <c16:uniqueId val="{00000000-A2E6-424A-B975-7900EC290131}"/>
            </c:ext>
          </c:extLst>
        </c:ser>
        <c:dLbls>
          <c:showLegendKey val="0"/>
          <c:showVal val="0"/>
          <c:showCatName val="0"/>
          <c:showSerName val="0"/>
          <c:showPercent val="0"/>
          <c:showBubbleSize val="0"/>
        </c:dLbls>
        <c:gapWidth val="150"/>
        <c:axId val="171114488"/>
        <c:axId val="17111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E6-424A-B975-7900EC290131}"/>
            </c:ext>
          </c:extLst>
        </c:ser>
        <c:dLbls>
          <c:showLegendKey val="0"/>
          <c:showVal val="0"/>
          <c:showCatName val="0"/>
          <c:showSerName val="0"/>
          <c:showPercent val="0"/>
          <c:showBubbleSize val="0"/>
        </c:dLbls>
        <c:marker val="1"/>
        <c:smooth val="0"/>
        <c:axId val="171114488"/>
        <c:axId val="171116920"/>
      </c:lineChart>
      <c:dateAx>
        <c:axId val="171114488"/>
        <c:scaling>
          <c:orientation val="minMax"/>
        </c:scaling>
        <c:delete val="1"/>
        <c:axPos val="b"/>
        <c:numFmt formatCode="ge" sourceLinked="1"/>
        <c:majorTickMark val="none"/>
        <c:minorTickMark val="none"/>
        <c:tickLblPos val="none"/>
        <c:crossAx val="171116920"/>
        <c:crosses val="autoZero"/>
        <c:auto val="1"/>
        <c:lblOffset val="100"/>
        <c:baseTimeUnit val="years"/>
      </c:dateAx>
      <c:valAx>
        <c:axId val="17111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1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53-4CBD-85E6-A70443A2DBC5}"/>
            </c:ext>
          </c:extLst>
        </c:ser>
        <c:dLbls>
          <c:showLegendKey val="0"/>
          <c:showVal val="0"/>
          <c:showCatName val="0"/>
          <c:showSerName val="0"/>
          <c:showPercent val="0"/>
          <c:showBubbleSize val="0"/>
        </c:dLbls>
        <c:gapWidth val="150"/>
        <c:axId val="171154656"/>
        <c:axId val="1711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53-4CBD-85E6-A70443A2DBC5}"/>
            </c:ext>
          </c:extLst>
        </c:ser>
        <c:dLbls>
          <c:showLegendKey val="0"/>
          <c:showVal val="0"/>
          <c:showCatName val="0"/>
          <c:showSerName val="0"/>
          <c:showPercent val="0"/>
          <c:showBubbleSize val="0"/>
        </c:dLbls>
        <c:marker val="1"/>
        <c:smooth val="0"/>
        <c:axId val="171154656"/>
        <c:axId val="171157088"/>
      </c:lineChart>
      <c:dateAx>
        <c:axId val="171154656"/>
        <c:scaling>
          <c:orientation val="minMax"/>
        </c:scaling>
        <c:delete val="1"/>
        <c:axPos val="b"/>
        <c:numFmt formatCode="ge" sourceLinked="1"/>
        <c:majorTickMark val="none"/>
        <c:minorTickMark val="none"/>
        <c:tickLblPos val="none"/>
        <c:crossAx val="171157088"/>
        <c:crosses val="autoZero"/>
        <c:auto val="1"/>
        <c:lblOffset val="100"/>
        <c:baseTimeUnit val="years"/>
      </c:dateAx>
      <c:valAx>
        <c:axId val="1711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7C-47B3-8061-BCC03C7C3E49}"/>
            </c:ext>
          </c:extLst>
        </c:ser>
        <c:dLbls>
          <c:showLegendKey val="0"/>
          <c:showVal val="0"/>
          <c:showCatName val="0"/>
          <c:showSerName val="0"/>
          <c:showPercent val="0"/>
          <c:showBubbleSize val="0"/>
        </c:dLbls>
        <c:gapWidth val="150"/>
        <c:axId val="171222648"/>
        <c:axId val="17122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7C-47B3-8061-BCC03C7C3E49}"/>
            </c:ext>
          </c:extLst>
        </c:ser>
        <c:dLbls>
          <c:showLegendKey val="0"/>
          <c:showVal val="0"/>
          <c:showCatName val="0"/>
          <c:showSerName val="0"/>
          <c:showPercent val="0"/>
          <c:showBubbleSize val="0"/>
        </c:dLbls>
        <c:marker val="1"/>
        <c:smooth val="0"/>
        <c:axId val="171222648"/>
        <c:axId val="171223032"/>
      </c:lineChart>
      <c:dateAx>
        <c:axId val="171222648"/>
        <c:scaling>
          <c:orientation val="minMax"/>
        </c:scaling>
        <c:delete val="1"/>
        <c:axPos val="b"/>
        <c:numFmt formatCode="ge" sourceLinked="1"/>
        <c:majorTickMark val="none"/>
        <c:minorTickMark val="none"/>
        <c:tickLblPos val="none"/>
        <c:crossAx val="171223032"/>
        <c:crosses val="autoZero"/>
        <c:auto val="1"/>
        <c:lblOffset val="100"/>
        <c:baseTimeUnit val="years"/>
      </c:dateAx>
      <c:valAx>
        <c:axId val="17122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36-4D38-961B-0DD7569762F8}"/>
            </c:ext>
          </c:extLst>
        </c:ser>
        <c:dLbls>
          <c:showLegendKey val="0"/>
          <c:showVal val="0"/>
          <c:showCatName val="0"/>
          <c:showSerName val="0"/>
          <c:showPercent val="0"/>
          <c:showBubbleSize val="0"/>
        </c:dLbls>
        <c:gapWidth val="150"/>
        <c:axId val="171620184"/>
        <c:axId val="1716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36-4D38-961B-0DD7569762F8}"/>
            </c:ext>
          </c:extLst>
        </c:ser>
        <c:dLbls>
          <c:showLegendKey val="0"/>
          <c:showVal val="0"/>
          <c:showCatName val="0"/>
          <c:showSerName val="0"/>
          <c:showPercent val="0"/>
          <c:showBubbleSize val="0"/>
        </c:dLbls>
        <c:marker val="1"/>
        <c:smooth val="0"/>
        <c:axId val="171620184"/>
        <c:axId val="171620576"/>
      </c:lineChart>
      <c:dateAx>
        <c:axId val="171620184"/>
        <c:scaling>
          <c:orientation val="minMax"/>
        </c:scaling>
        <c:delete val="1"/>
        <c:axPos val="b"/>
        <c:numFmt formatCode="ge" sourceLinked="1"/>
        <c:majorTickMark val="none"/>
        <c:minorTickMark val="none"/>
        <c:tickLblPos val="none"/>
        <c:crossAx val="171620576"/>
        <c:crosses val="autoZero"/>
        <c:auto val="1"/>
        <c:lblOffset val="100"/>
        <c:baseTimeUnit val="years"/>
      </c:dateAx>
      <c:valAx>
        <c:axId val="1716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A2-4B46-A368-47EDEEA63A8D}"/>
            </c:ext>
          </c:extLst>
        </c:ser>
        <c:dLbls>
          <c:showLegendKey val="0"/>
          <c:showVal val="0"/>
          <c:showCatName val="0"/>
          <c:showSerName val="0"/>
          <c:showPercent val="0"/>
          <c:showBubbleSize val="0"/>
        </c:dLbls>
        <c:gapWidth val="150"/>
        <c:axId val="171622144"/>
        <c:axId val="17162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A2-4B46-A368-47EDEEA63A8D}"/>
            </c:ext>
          </c:extLst>
        </c:ser>
        <c:dLbls>
          <c:showLegendKey val="0"/>
          <c:showVal val="0"/>
          <c:showCatName val="0"/>
          <c:showSerName val="0"/>
          <c:showPercent val="0"/>
          <c:showBubbleSize val="0"/>
        </c:dLbls>
        <c:marker val="1"/>
        <c:smooth val="0"/>
        <c:axId val="171622144"/>
        <c:axId val="171622536"/>
      </c:lineChart>
      <c:dateAx>
        <c:axId val="171622144"/>
        <c:scaling>
          <c:orientation val="minMax"/>
        </c:scaling>
        <c:delete val="1"/>
        <c:axPos val="b"/>
        <c:numFmt formatCode="ge" sourceLinked="1"/>
        <c:majorTickMark val="none"/>
        <c:minorTickMark val="none"/>
        <c:tickLblPos val="none"/>
        <c:crossAx val="171622536"/>
        <c:crosses val="autoZero"/>
        <c:auto val="1"/>
        <c:lblOffset val="100"/>
        <c:baseTimeUnit val="years"/>
      </c:dateAx>
      <c:valAx>
        <c:axId val="1716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944.11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44-466F-927B-BCDAC1A73DF1}"/>
            </c:ext>
          </c:extLst>
        </c:ser>
        <c:dLbls>
          <c:showLegendKey val="0"/>
          <c:showVal val="0"/>
          <c:showCatName val="0"/>
          <c:showSerName val="0"/>
          <c:showPercent val="0"/>
          <c:showBubbleSize val="0"/>
        </c:dLbls>
        <c:gapWidth val="150"/>
        <c:axId val="171623712"/>
        <c:axId val="17132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044-466F-927B-BCDAC1A73DF1}"/>
            </c:ext>
          </c:extLst>
        </c:ser>
        <c:dLbls>
          <c:showLegendKey val="0"/>
          <c:showVal val="0"/>
          <c:showCatName val="0"/>
          <c:showSerName val="0"/>
          <c:showPercent val="0"/>
          <c:showBubbleSize val="0"/>
        </c:dLbls>
        <c:marker val="1"/>
        <c:smooth val="0"/>
        <c:axId val="171623712"/>
        <c:axId val="171327432"/>
      </c:lineChart>
      <c:dateAx>
        <c:axId val="171623712"/>
        <c:scaling>
          <c:orientation val="minMax"/>
        </c:scaling>
        <c:delete val="1"/>
        <c:axPos val="b"/>
        <c:numFmt formatCode="ge" sourceLinked="1"/>
        <c:majorTickMark val="none"/>
        <c:minorTickMark val="none"/>
        <c:tickLblPos val="none"/>
        <c:crossAx val="171327432"/>
        <c:crosses val="autoZero"/>
        <c:auto val="1"/>
        <c:lblOffset val="100"/>
        <c:baseTimeUnit val="years"/>
      </c:dateAx>
      <c:valAx>
        <c:axId val="1713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37.56</c:v>
                </c:pt>
                <c:pt idx="1">
                  <c:v>35.630000000000003</c:v>
                </c:pt>
                <c:pt idx="2">
                  <c:v>79.94</c:v>
                </c:pt>
                <c:pt idx="3">
                  <c:v>49.48</c:v>
                </c:pt>
                <c:pt idx="4">
                  <c:v>42.31</c:v>
                </c:pt>
              </c:numCache>
            </c:numRef>
          </c:val>
          <c:extLst xmlns:c16r2="http://schemas.microsoft.com/office/drawing/2015/06/chart">
            <c:ext xmlns:c16="http://schemas.microsoft.com/office/drawing/2014/chart" uri="{C3380CC4-5D6E-409C-BE32-E72D297353CC}">
              <c16:uniqueId val="{00000000-D52F-4CD9-8D21-96FBFA86E3F5}"/>
            </c:ext>
          </c:extLst>
        </c:ser>
        <c:dLbls>
          <c:showLegendKey val="0"/>
          <c:showVal val="0"/>
          <c:showCatName val="0"/>
          <c:showSerName val="0"/>
          <c:showPercent val="0"/>
          <c:showBubbleSize val="0"/>
        </c:dLbls>
        <c:gapWidth val="150"/>
        <c:axId val="171621752"/>
        <c:axId val="1713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D52F-4CD9-8D21-96FBFA86E3F5}"/>
            </c:ext>
          </c:extLst>
        </c:ser>
        <c:dLbls>
          <c:showLegendKey val="0"/>
          <c:showVal val="0"/>
          <c:showCatName val="0"/>
          <c:showSerName val="0"/>
          <c:showPercent val="0"/>
          <c:showBubbleSize val="0"/>
        </c:dLbls>
        <c:marker val="1"/>
        <c:smooth val="0"/>
        <c:axId val="171621752"/>
        <c:axId val="171328608"/>
      </c:lineChart>
      <c:dateAx>
        <c:axId val="171621752"/>
        <c:scaling>
          <c:orientation val="minMax"/>
        </c:scaling>
        <c:delete val="1"/>
        <c:axPos val="b"/>
        <c:numFmt formatCode="ge" sourceLinked="1"/>
        <c:majorTickMark val="none"/>
        <c:minorTickMark val="none"/>
        <c:tickLblPos val="none"/>
        <c:crossAx val="171328608"/>
        <c:crosses val="autoZero"/>
        <c:auto val="1"/>
        <c:lblOffset val="100"/>
        <c:baseTimeUnit val="years"/>
      </c:dateAx>
      <c:valAx>
        <c:axId val="1713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171.04</c:v>
                </c:pt>
                <c:pt idx="1">
                  <c:v>179.28</c:v>
                </c:pt>
                <c:pt idx="2">
                  <c:v>126.49</c:v>
                </c:pt>
                <c:pt idx="3">
                  <c:v>201.16</c:v>
                </c:pt>
                <c:pt idx="4">
                  <c:v>198.26</c:v>
                </c:pt>
              </c:numCache>
            </c:numRef>
          </c:val>
          <c:extLst xmlns:c16r2="http://schemas.microsoft.com/office/drawing/2015/06/chart">
            <c:ext xmlns:c16="http://schemas.microsoft.com/office/drawing/2014/chart" uri="{C3380CC4-5D6E-409C-BE32-E72D297353CC}">
              <c16:uniqueId val="{00000000-CDBE-4EA5-8DB8-2FE68C586A09}"/>
            </c:ext>
          </c:extLst>
        </c:ser>
        <c:dLbls>
          <c:showLegendKey val="0"/>
          <c:showVal val="0"/>
          <c:showCatName val="0"/>
          <c:showSerName val="0"/>
          <c:showPercent val="0"/>
          <c:showBubbleSize val="0"/>
        </c:dLbls>
        <c:gapWidth val="150"/>
        <c:axId val="171329784"/>
        <c:axId val="1713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DBE-4EA5-8DB8-2FE68C586A09}"/>
            </c:ext>
          </c:extLst>
        </c:ser>
        <c:dLbls>
          <c:showLegendKey val="0"/>
          <c:showVal val="0"/>
          <c:showCatName val="0"/>
          <c:showSerName val="0"/>
          <c:showPercent val="0"/>
          <c:showBubbleSize val="0"/>
        </c:dLbls>
        <c:marker val="1"/>
        <c:smooth val="0"/>
        <c:axId val="171329784"/>
        <c:axId val="171330176"/>
      </c:lineChart>
      <c:dateAx>
        <c:axId val="171329784"/>
        <c:scaling>
          <c:orientation val="minMax"/>
        </c:scaling>
        <c:delete val="1"/>
        <c:axPos val="b"/>
        <c:numFmt formatCode="ge" sourceLinked="1"/>
        <c:majorTickMark val="none"/>
        <c:minorTickMark val="none"/>
        <c:tickLblPos val="none"/>
        <c:crossAx val="171330176"/>
        <c:crosses val="autoZero"/>
        <c:auto val="1"/>
        <c:lblOffset val="100"/>
        <c:baseTimeUnit val="years"/>
      </c:dateAx>
      <c:valAx>
        <c:axId val="171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御前崎市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32733</v>
      </c>
      <c r="AM8" s="50"/>
      <c r="AN8" s="50"/>
      <c r="AO8" s="50"/>
      <c r="AP8" s="50"/>
      <c r="AQ8" s="50"/>
      <c r="AR8" s="50"/>
      <c r="AS8" s="50"/>
      <c r="AT8" s="45">
        <f>データ!T6</f>
        <v>65.56</v>
      </c>
      <c r="AU8" s="45"/>
      <c r="AV8" s="45"/>
      <c r="AW8" s="45"/>
      <c r="AX8" s="45"/>
      <c r="AY8" s="45"/>
      <c r="AZ8" s="45"/>
      <c r="BA8" s="45"/>
      <c r="BB8" s="45">
        <f>データ!U6</f>
        <v>499.28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v>
      </c>
      <c r="Q10" s="45"/>
      <c r="R10" s="45"/>
      <c r="S10" s="45"/>
      <c r="T10" s="45"/>
      <c r="U10" s="45"/>
      <c r="V10" s="45"/>
      <c r="W10" s="45">
        <f>データ!Q6</f>
        <v>94.32</v>
      </c>
      <c r="X10" s="45"/>
      <c r="Y10" s="45"/>
      <c r="Z10" s="45"/>
      <c r="AA10" s="45"/>
      <c r="AB10" s="45"/>
      <c r="AC10" s="45"/>
      <c r="AD10" s="50">
        <f>データ!R6</f>
        <v>1728</v>
      </c>
      <c r="AE10" s="50"/>
      <c r="AF10" s="50"/>
      <c r="AG10" s="50"/>
      <c r="AH10" s="50"/>
      <c r="AI10" s="50"/>
      <c r="AJ10" s="50"/>
      <c r="AK10" s="2"/>
      <c r="AL10" s="50">
        <f>データ!V6</f>
        <v>7160</v>
      </c>
      <c r="AM10" s="50"/>
      <c r="AN10" s="50"/>
      <c r="AO10" s="50"/>
      <c r="AP10" s="50"/>
      <c r="AQ10" s="50"/>
      <c r="AR10" s="50"/>
      <c r="AS10" s="50"/>
      <c r="AT10" s="45">
        <f>データ!W6</f>
        <v>4.6399999999999997</v>
      </c>
      <c r="AU10" s="45"/>
      <c r="AV10" s="45"/>
      <c r="AW10" s="45"/>
      <c r="AX10" s="45"/>
      <c r="AY10" s="45"/>
      <c r="AZ10" s="45"/>
      <c r="BA10" s="45"/>
      <c r="BB10" s="45">
        <f>データ!X6</f>
        <v>1543.1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SsBkdwGScJDhyAgt5GaAAWKWndSlXZ1Xt7u6ROAysCXbk2FiqHBQ7xCUDuVZYjbvmr+hs7yz8CnYGaq2tjKSFw==" saltValue="E7og30a5QUosorFvucnu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222232</v>
      </c>
      <c r="D6" s="33">
        <f t="shared" si="3"/>
        <v>47</v>
      </c>
      <c r="E6" s="33">
        <f t="shared" si="3"/>
        <v>17</v>
      </c>
      <c r="F6" s="33">
        <f t="shared" si="3"/>
        <v>4</v>
      </c>
      <c r="G6" s="33">
        <f t="shared" si="3"/>
        <v>0</v>
      </c>
      <c r="H6" s="33" t="str">
        <f t="shared" si="3"/>
        <v>静岡県　御前崎市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22</v>
      </c>
      <c r="Q6" s="34">
        <f t="shared" si="3"/>
        <v>94.32</v>
      </c>
      <c r="R6" s="34">
        <f t="shared" si="3"/>
        <v>1728</v>
      </c>
      <c r="S6" s="34">
        <f t="shared" si="3"/>
        <v>32733</v>
      </c>
      <c r="T6" s="34">
        <f t="shared" si="3"/>
        <v>65.56</v>
      </c>
      <c r="U6" s="34">
        <f t="shared" si="3"/>
        <v>499.28</v>
      </c>
      <c r="V6" s="34">
        <f t="shared" si="3"/>
        <v>7160</v>
      </c>
      <c r="W6" s="34">
        <f t="shared" si="3"/>
        <v>4.6399999999999997</v>
      </c>
      <c r="X6" s="34">
        <f t="shared" si="3"/>
        <v>1543.1</v>
      </c>
      <c r="Y6" s="35">
        <f>IF(Y7="",NA(),Y7)</f>
        <v>59.41</v>
      </c>
      <c r="Z6" s="35">
        <f t="shared" ref="Z6:AH6" si="4">IF(Z7="",NA(),Z7)</f>
        <v>59.41</v>
      </c>
      <c r="AA6" s="35">
        <f t="shared" si="4"/>
        <v>49.07</v>
      </c>
      <c r="AB6" s="35">
        <f t="shared" si="4"/>
        <v>57.35</v>
      </c>
      <c r="AC6" s="35">
        <f t="shared" si="4"/>
        <v>52.56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944.11</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37.56</v>
      </c>
      <c r="BR6" s="35">
        <f t="shared" ref="BR6:BZ6" si="8">IF(BR7="",NA(),BR7)</f>
        <v>35.630000000000003</v>
      </c>
      <c r="BS6" s="35">
        <f t="shared" si="8"/>
        <v>79.94</v>
      </c>
      <c r="BT6" s="35">
        <f t="shared" si="8"/>
        <v>49.48</v>
      </c>
      <c r="BU6" s="35">
        <f t="shared" si="8"/>
        <v>42.31</v>
      </c>
      <c r="BV6" s="35">
        <f t="shared" si="8"/>
        <v>66.56</v>
      </c>
      <c r="BW6" s="35">
        <f t="shared" si="8"/>
        <v>66.22</v>
      </c>
      <c r="BX6" s="35">
        <f t="shared" si="8"/>
        <v>69.87</v>
      </c>
      <c r="BY6" s="35">
        <f t="shared" si="8"/>
        <v>74.3</v>
      </c>
      <c r="BZ6" s="35">
        <f t="shared" si="8"/>
        <v>72.260000000000005</v>
      </c>
      <c r="CA6" s="34" t="str">
        <f>IF(CA7="","",IF(CA7="-","【-】","【"&amp;SUBSTITUTE(TEXT(CA7,"#,##0.00"),"-","△")&amp;"】"))</f>
        <v>【74.48】</v>
      </c>
      <c r="CB6" s="35">
        <f>IF(CB7="",NA(),CB7)</f>
        <v>171.04</v>
      </c>
      <c r="CC6" s="35">
        <f t="shared" ref="CC6:CK6" si="9">IF(CC7="",NA(),CC7)</f>
        <v>179.28</v>
      </c>
      <c r="CD6" s="35">
        <f t="shared" si="9"/>
        <v>126.49</v>
      </c>
      <c r="CE6" s="35">
        <f t="shared" si="9"/>
        <v>201.16</v>
      </c>
      <c r="CF6" s="35">
        <f t="shared" si="9"/>
        <v>198.26</v>
      </c>
      <c r="CG6" s="35">
        <f t="shared" si="9"/>
        <v>244.29</v>
      </c>
      <c r="CH6" s="35">
        <f t="shared" si="9"/>
        <v>246.72</v>
      </c>
      <c r="CI6" s="35">
        <f t="shared" si="9"/>
        <v>234.96</v>
      </c>
      <c r="CJ6" s="35">
        <f t="shared" si="9"/>
        <v>221.81</v>
      </c>
      <c r="CK6" s="35">
        <f t="shared" si="9"/>
        <v>230.02</v>
      </c>
      <c r="CL6" s="34" t="str">
        <f>IF(CL7="","",IF(CL7="-","【-】","【"&amp;SUBSTITUTE(TEXT(CL7,"#,##0.00"),"-","△")&amp;"】"))</f>
        <v>【219.46】</v>
      </c>
      <c r="CM6" s="35">
        <f>IF(CM7="",NA(),CM7)</f>
        <v>52.35</v>
      </c>
      <c r="CN6" s="35">
        <f t="shared" ref="CN6:CV6" si="10">IF(CN7="",NA(),CN7)</f>
        <v>53.96</v>
      </c>
      <c r="CO6" s="35">
        <f t="shared" si="10"/>
        <v>53.65</v>
      </c>
      <c r="CP6" s="35">
        <f t="shared" si="10"/>
        <v>53.15</v>
      </c>
      <c r="CQ6" s="35">
        <f t="shared" si="10"/>
        <v>52.46</v>
      </c>
      <c r="CR6" s="35">
        <f t="shared" si="10"/>
        <v>43.58</v>
      </c>
      <c r="CS6" s="35">
        <f t="shared" si="10"/>
        <v>41.35</v>
      </c>
      <c r="CT6" s="35">
        <f t="shared" si="10"/>
        <v>42.9</v>
      </c>
      <c r="CU6" s="35">
        <f t="shared" si="10"/>
        <v>43.36</v>
      </c>
      <c r="CV6" s="35">
        <f t="shared" si="10"/>
        <v>42.56</v>
      </c>
      <c r="CW6" s="34" t="str">
        <f>IF(CW7="","",IF(CW7="-","【-】","【"&amp;SUBSTITUTE(TEXT(CW7,"#,##0.00"),"-","△")&amp;"】"))</f>
        <v>【42.82】</v>
      </c>
      <c r="CX6" s="35">
        <f>IF(CX7="",NA(),CX7)</f>
        <v>96.15</v>
      </c>
      <c r="CY6" s="35">
        <f t="shared" ref="CY6:DG6" si="11">IF(CY7="",NA(),CY7)</f>
        <v>96.98</v>
      </c>
      <c r="CZ6" s="35">
        <f t="shared" si="11"/>
        <v>92.18</v>
      </c>
      <c r="DA6" s="35">
        <f t="shared" si="11"/>
        <v>92.56</v>
      </c>
      <c r="DB6" s="35">
        <f t="shared" si="11"/>
        <v>92.51</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222232</v>
      </c>
      <c r="D7" s="37">
        <v>47</v>
      </c>
      <c r="E7" s="37">
        <v>17</v>
      </c>
      <c r="F7" s="37">
        <v>4</v>
      </c>
      <c r="G7" s="37">
        <v>0</v>
      </c>
      <c r="H7" s="37" t="s">
        <v>98</v>
      </c>
      <c r="I7" s="37" t="s">
        <v>99</v>
      </c>
      <c r="J7" s="37" t="s">
        <v>100</v>
      </c>
      <c r="K7" s="37" t="s">
        <v>101</v>
      </c>
      <c r="L7" s="37" t="s">
        <v>102</v>
      </c>
      <c r="M7" s="37" t="s">
        <v>103</v>
      </c>
      <c r="N7" s="38" t="s">
        <v>104</v>
      </c>
      <c r="O7" s="38" t="s">
        <v>105</v>
      </c>
      <c r="P7" s="38">
        <v>22</v>
      </c>
      <c r="Q7" s="38">
        <v>94.32</v>
      </c>
      <c r="R7" s="38">
        <v>1728</v>
      </c>
      <c r="S7" s="38">
        <v>32733</v>
      </c>
      <c r="T7" s="38">
        <v>65.56</v>
      </c>
      <c r="U7" s="38">
        <v>499.28</v>
      </c>
      <c r="V7" s="38">
        <v>7160</v>
      </c>
      <c r="W7" s="38">
        <v>4.6399999999999997</v>
      </c>
      <c r="X7" s="38">
        <v>1543.1</v>
      </c>
      <c r="Y7" s="38">
        <v>59.41</v>
      </c>
      <c r="Z7" s="38">
        <v>59.41</v>
      </c>
      <c r="AA7" s="38">
        <v>49.07</v>
      </c>
      <c r="AB7" s="38">
        <v>57.35</v>
      </c>
      <c r="AC7" s="38">
        <v>52.56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944.11</v>
      </c>
      <c r="BG7" s="38">
        <v>0</v>
      </c>
      <c r="BH7" s="38">
        <v>0</v>
      </c>
      <c r="BI7" s="38">
        <v>0</v>
      </c>
      <c r="BJ7" s="38">
        <v>0</v>
      </c>
      <c r="BK7" s="38">
        <v>1436</v>
      </c>
      <c r="BL7" s="38">
        <v>1434.89</v>
      </c>
      <c r="BM7" s="38">
        <v>1298.9100000000001</v>
      </c>
      <c r="BN7" s="38">
        <v>1243.71</v>
      </c>
      <c r="BO7" s="38">
        <v>1194.1500000000001</v>
      </c>
      <c r="BP7" s="38">
        <v>1209.4000000000001</v>
      </c>
      <c r="BQ7" s="38">
        <v>37.56</v>
      </c>
      <c r="BR7" s="38">
        <v>35.630000000000003</v>
      </c>
      <c r="BS7" s="38">
        <v>79.94</v>
      </c>
      <c r="BT7" s="38">
        <v>49.48</v>
      </c>
      <c r="BU7" s="38">
        <v>42.31</v>
      </c>
      <c r="BV7" s="38">
        <v>66.56</v>
      </c>
      <c r="BW7" s="38">
        <v>66.22</v>
      </c>
      <c r="BX7" s="38">
        <v>69.87</v>
      </c>
      <c r="BY7" s="38">
        <v>74.3</v>
      </c>
      <c r="BZ7" s="38">
        <v>72.260000000000005</v>
      </c>
      <c r="CA7" s="38">
        <v>74.48</v>
      </c>
      <c r="CB7" s="38">
        <v>171.04</v>
      </c>
      <c r="CC7" s="38">
        <v>179.28</v>
      </c>
      <c r="CD7" s="38">
        <v>126.49</v>
      </c>
      <c r="CE7" s="38">
        <v>201.16</v>
      </c>
      <c r="CF7" s="38">
        <v>198.26</v>
      </c>
      <c r="CG7" s="38">
        <v>244.29</v>
      </c>
      <c r="CH7" s="38">
        <v>246.72</v>
      </c>
      <c r="CI7" s="38">
        <v>234.96</v>
      </c>
      <c r="CJ7" s="38">
        <v>221.81</v>
      </c>
      <c r="CK7" s="38">
        <v>230.02</v>
      </c>
      <c r="CL7" s="38">
        <v>219.46</v>
      </c>
      <c r="CM7" s="38">
        <v>52.35</v>
      </c>
      <c r="CN7" s="38">
        <v>53.96</v>
      </c>
      <c r="CO7" s="38">
        <v>53.65</v>
      </c>
      <c r="CP7" s="38">
        <v>53.15</v>
      </c>
      <c r="CQ7" s="38">
        <v>52.46</v>
      </c>
      <c r="CR7" s="38">
        <v>43.58</v>
      </c>
      <c r="CS7" s="38">
        <v>41.35</v>
      </c>
      <c r="CT7" s="38">
        <v>42.9</v>
      </c>
      <c r="CU7" s="38">
        <v>43.36</v>
      </c>
      <c r="CV7" s="38">
        <v>42.56</v>
      </c>
      <c r="CW7" s="38">
        <v>42.82</v>
      </c>
      <c r="CX7" s="38">
        <v>96.15</v>
      </c>
      <c r="CY7" s="38">
        <v>96.98</v>
      </c>
      <c r="CZ7" s="38">
        <v>92.18</v>
      </c>
      <c r="DA7" s="38">
        <v>92.56</v>
      </c>
      <c r="DB7" s="38">
        <v>92.51</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dcterms:created xsi:type="dcterms:W3CDTF">2019-12-05T05:12:47Z</dcterms:created>
  <dcterms:modified xsi:type="dcterms:W3CDTF">2020-02-07T06:35:06Z</dcterms:modified>
  <cp:category/>
</cp:coreProperties>
</file>