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filesv01\suido\2-総務（下水関係）\調査（外部）\経営比較分析表\経営分析比較表（R1)\"/>
    </mc:Choice>
  </mc:AlternateContent>
  <workbookProtection workbookAlgorithmName="SHA-512" workbookHashValue="0n5nH/tTagl1bGy/dbH7pUwO3Xv0z4k8Vl0UQvZmiSIUiwzHllWhvyV26N+bKeycQCrTd+Cc/xRYJWJlE9HxHw==" workbookSaltValue="TprjpXv+FA/a9YntJiVB8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<sst xmlns="http://schemas.openxmlformats.org/spreadsheetml/2006/main" count="228" uniqueCount="114">
  <si>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</si>
  <si>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</si>
  <si>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</si>
  <si>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</si>
  <si>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</si>
  <si>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</si>
  <si>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</si>
  <si>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</si>
  <si>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</si>
  <si>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</si>
  <si>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</si>
  <si>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</si>
  <si>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</si>
  <si>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</si>
  <si>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</si>
  <si>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</si>
  <si>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</si>
  <si>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</si>
  <si>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</si>
  <si>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</si>
  <si>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</si>
  <si>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</si>
  <si>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</si>
  <si>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</si>
  <si>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</si>
  <si>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</si>
  <si>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</si>
  <si>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</si>
  <si>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</si>
  <si>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</si>
  <si>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</si>
  <si>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</si>
  <si>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</si>
  <si>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</si>
  <si>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</si>
  <si>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</si>
  <si>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</si>
  <si>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</si>
  <si>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</si>
  <si>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</si>
  <si>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</si>
  <si>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</si>
  <si>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</si>
  <si>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</si>
  <si>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</si>
  <si>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</si>
  <si>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</si>
  <si>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</si>
  <si>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</si>
  <si>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</si>
  <si>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</si>
  <si>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</si>
  <si>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</si>
  <si>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</si>
  <si>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</si>
  <si>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</si>
  <si>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</si>
  <si>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</si>
  <si>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</si>
  <si>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</si>
  <si>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</si>
  <si>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</si>
  <si>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</si>
  <si>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</si>
  <si>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</si>
  <si>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</si>
  <si>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</si>
  <si>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</si>
  <si>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</si>
  <si>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</si>
  <si>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</si>
  <si>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</si>
  <si>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</si>
  <si>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</si>
  <si>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</si>
  <si>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</si>
  <si>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</si>
  <si>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</si>
  <si>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</si>
  <si>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</si>
  <si>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</si>
  <si>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</si>
  <si>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</si>
  <si>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</si>
  <si>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</si>
  <si>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</si>
  <si>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</si>
  <si>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</si>
  <si>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</si>
  <si>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</si>
  <si>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</si>
  <si>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</si>
  <si>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</si>
  <si>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</si>
  <si>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</si>
  <si>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</si>
  <si>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</si>
  <si>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</si>
  <si>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</si>
  <si>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</si>
  <si>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</si>
  <si>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</si>
  <si>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</si>
  <si>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</si>
  <si>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</si>
  <si>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</si>
  <si>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</si>
  <si>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</si>
  <si>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</si>
  <si>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</si>
  <si>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</si>
  <si>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現在、管路更新実績はないが、今後はストックマネジメント計画に沿った効率的な維持管理に努める。</t>
    <phoneticPr fontId="4"/>
  </si>
  <si>
    <t>使用料金の見直しを検討するなど独立採算の原則を意識した企業経営に留意する必要がある。平成３１年４月からの公営企業会計への移行に伴い、経営戦略を策定し、経営改善に努める。</t>
    <phoneticPr fontId="4"/>
  </si>
  <si>
    <t>処理区域内の面整備が概成されており、現在は維持管理を主体とした事業運営の状況にある。経営面をみると、類似団体に比べ使用料金を低くおさえているため、維持管理費を料金収入で賄えておらず、一般会計繰入金に依存した不健全な経営状況である。収益的収支比率について平成３０年度は公営企業会計移行に伴う打ち切り決算により、総収入と総費用が減少したが、地方債償還金は減少していないため、平成29年度に比べ下がっている。収益的収支比率が100％を下回っている理由は、赤字分のみを一般会計より繰り入れており、利益が計上されないためである。また地方債償還金は横ばいであるが、料金収入が減少傾向のため、収益的収支比率も減少傾向にある。対策として公営企業会計の適用後に経営戦略を策定し、経営改善について検討していく。経費回収率については、打ち切り決算で汚水処理費が減少したため上がっている。類似団体に比べ、市の方針で使用料金を低くおさえているため、、経費回収率は低くなっている。汚水処理原価については打ち切り決算により、汚水処理費が減少しているため下がっている。企業債残高対事業規模比率については、平成27年度より一般会計からの繰入金を反映させたため０となっている。全体的に前年度と差がある項目については打ち切り決算が影響していると考えられる。</t>
    <rPh sb="175" eb="177">
      <t>ゲンショウ</t>
    </rPh>
    <rPh sb="236" eb="237">
      <t>ク</t>
    </rPh>
    <rPh sb="238" eb="239">
      <t>イ</t>
    </rPh>
    <rPh sb="244" eb="246">
      <t>リエキ</t>
    </rPh>
    <rPh sb="247" eb="249">
      <t>ケイジョウ</t>
    </rPh>
    <rPh sb="261" eb="263">
      <t>チホウ</t>
    </rPh>
    <rPh sb="263" eb="264">
      <t>サイ</t>
    </rPh>
    <rPh sb="264" eb="267">
      <t>ショウカンキン</t>
    </rPh>
    <rPh sb="268" eb="269">
      <t>ヨコ</t>
    </rPh>
    <rPh sb="276" eb="278">
      <t>リョウキン</t>
    </rPh>
    <rPh sb="278" eb="280">
      <t>シュウニュウ</t>
    </rPh>
    <rPh sb="281" eb="283">
      <t>ゲンショウ</t>
    </rPh>
    <rPh sb="283" eb="285">
      <t>ケイコウ</t>
    </rPh>
    <rPh sb="289" eb="291">
      <t>シュウエキ</t>
    </rPh>
    <rPh sb="291" eb="292">
      <t>テキ</t>
    </rPh>
    <rPh sb="292" eb="294">
      <t>シュウシ</t>
    </rPh>
    <rPh sb="294" eb="296">
      <t>ヒリツ</t>
    </rPh>
    <rPh sb="297" eb="299">
      <t>ゲンショウ</t>
    </rPh>
    <rPh sb="299" eb="301">
      <t>ケイコウ</t>
    </rPh>
    <rPh sb="305" eb="307">
      <t>タイサク</t>
    </rPh>
    <rPh sb="310" eb="312">
      <t>コウエイ</t>
    </rPh>
    <rPh sb="312" eb="314">
      <t>キギョウ</t>
    </rPh>
    <rPh sb="314" eb="316">
      <t>カイケイ</t>
    </rPh>
    <rPh sb="317" eb="319">
      <t>テキヨウ</t>
    </rPh>
    <rPh sb="319" eb="320">
      <t>ゴ</t>
    </rPh>
    <rPh sb="321" eb="323">
      <t>ケイエイ</t>
    </rPh>
    <rPh sb="323" eb="325">
      <t>センリャク</t>
    </rPh>
    <rPh sb="326" eb="328">
      <t>サクテイ</t>
    </rPh>
    <rPh sb="330" eb="332">
      <t>ケイエイ</t>
    </rPh>
    <rPh sb="332" eb="334">
      <t>カイゼン</t>
    </rPh>
    <rPh sb="338" eb="340">
      <t>ケントウ</t>
    </rPh>
    <rPh sb="356" eb="357">
      <t>ウ</t>
    </rPh>
    <rPh sb="358" eb="359">
      <t>キ</t>
    </rPh>
    <rPh sb="360" eb="362">
      <t>ケッサン</t>
    </rPh>
    <rPh sb="363" eb="365">
      <t>オスイ</t>
    </rPh>
    <rPh sb="365" eb="367">
      <t>ショリ</t>
    </rPh>
    <rPh sb="367" eb="368">
      <t>ヒ</t>
    </rPh>
    <rPh sb="375" eb="376">
      <t>ア</t>
    </rPh>
    <rPh sb="390" eb="391">
      <t>シ</t>
    </rPh>
    <rPh sb="392" eb="394">
      <t>ホウシン</t>
    </rPh>
    <rPh sb="395" eb="397">
      <t>シヨウ</t>
    </rPh>
    <rPh sb="397" eb="399">
      <t>リョウキン</t>
    </rPh>
    <rPh sb="400" eb="401">
      <t>ヒク</t>
    </rPh>
    <rPh sb="412" eb="414">
      <t>ケイヒ</t>
    </rPh>
    <rPh sb="414" eb="416">
      <t>カイシュウ</t>
    </rPh>
    <rPh sb="416" eb="417">
      <t>リツ</t>
    </rPh>
    <rPh sb="418" eb="419">
      <t>ヒク</t>
    </rPh>
    <rPh sb="426" eb="428">
      <t>オスイ</t>
    </rPh>
    <rPh sb="428" eb="430">
      <t>ショリ</t>
    </rPh>
    <rPh sb="430" eb="432">
      <t>ゲンカ</t>
    </rPh>
    <rPh sb="437" eb="438">
      <t>ウ</t>
    </rPh>
    <rPh sb="439" eb="440">
      <t>キ</t>
    </rPh>
    <rPh sb="441" eb="443">
      <t>ケッサン</t>
    </rPh>
    <rPh sb="447" eb="449">
      <t>オスイ</t>
    </rPh>
    <rPh sb="449" eb="451">
      <t>ショリ</t>
    </rPh>
    <rPh sb="451" eb="452">
      <t>ヒ</t>
    </rPh>
    <rPh sb="453" eb="455">
      <t>ゲンショウ</t>
    </rPh>
    <rPh sb="461" eb="462">
      <t>サ</t>
    </rPh>
    <rPh sb="520" eb="522">
      <t>ゼンタイ</t>
    </rPh>
    <rPh sb="522" eb="523">
      <t>テキ</t>
    </rPh>
    <rPh sb="524" eb="527">
      <t>ゼンネンド</t>
    </rPh>
    <rPh sb="528" eb="529">
      <t>サ</t>
    </rPh>
    <rPh sb="532" eb="534">
      <t>コウモク</t>
    </rPh>
    <rPh sb="539" eb="540">
      <t>ウ</t>
    </rPh>
    <rPh sb="541" eb="542">
      <t>キ</t>
    </rPh>
    <rPh sb="543" eb="545">
      <t>ケッサン</t>
    </rPh>
    <rPh sb="546" eb="548">
      <t>エイキョウ</t>
    </rPh>
    <rPh sb="553" eb="5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</si>
</sst>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89-4D79-A39C-9FA4D0933395}"/>
            </c:ext>
          </c:extLst>
        </c:ser>
        <c:dLbls>
          <c:showLegendKey val="0"/>
          <c:showVal val="0"/>
          <c:showCatName val="0"/>
          <c:showSerName val="0"/>
          <c:showPercent val="0"/>
          <c:showBubbleSize val="0"/>
        </c:dLbls>
        <c:gapWidth val="150"/>
        <c:axId val="119352624"/>
        <c:axId val="11934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4A89-4D79-A39C-9FA4D0933395}"/>
            </c:ext>
          </c:extLst>
        </c:ser>
        <c:dLbls>
          <c:showLegendKey val="0"/>
          <c:showVal val="0"/>
          <c:showCatName val="0"/>
          <c:showSerName val="0"/>
          <c:showPercent val="0"/>
          <c:showBubbleSize val="0"/>
        </c:dLbls>
        <c:marker val="1"/>
        <c:smooth val="0"/>
        <c:axId val="119352624"/>
        <c:axId val="119347792"/>
      </c:lineChart>
      <c:dateAx>
        <c:axId val="119352624"/>
        <c:scaling>
          <c:orientation val="minMax"/>
        </c:scaling>
        <c:delete val="1"/>
        <c:axPos val="b"/>
        <c:numFmt formatCode="ge" sourceLinked="1"/>
        <c:majorTickMark val="none"/>
        <c:minorTickMark val="none"/>
        <c:tickLblPos val="none"/>
        <c:crossAx val="119347792"/>
        <c:crosses val="autoZero"/>
        <c:auto val="1"/>
        <c:lblOffset val="100"/>
        <c:baseTimeUnit val="years"/>
      </c:dateAx>
      <c:valAx>
        <c:axId val="1193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5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58.69</c:v>
                </c:pt>
                <c:pt idx="1">
                  <c:v>63.56</c:v>
                </c:pt>
                <c:pt idx="2">
                  <c:v>63.34</c:v>
                </c:pt>
                <c:pt idx="3">
                  <c:v>62.21</c:v>
                </c:pt>
                <c:pt idx="4">
                  <c:v>60.83</c:v>
                </c:pt>
              </c:numCache>
            </c:numRef>
          </c:val>
          <c:extLst xmlns:c16r2="http://schemas.microsoft.com/office/drawing/2015/06/chart">
            <c:ext xmlns:c16="http://schemas.microsoft.com/office/drawing/2014/chart" uri="{C3380CC4-5D6E-409C-BE32-E72D297353CC}">
              <c16:uniqueId val="{00000000-E29F-458A-822F-212FA4B4C75E}"/>
            </c:ext>
          </c:extLst>
        </c:ser>
        <c:dLbls>
          <c:showLegendKey val="0"/>
          <c:showVal val="0"/>
          <c:showCatName val="0"/>
          <c:showSerName val="0"/>
          <c:showPercent val="0"/>
          <c:showBubbleSize val="0"/>
        </c:dLbls>
        <c:gapWidth val="150"/>
        <c:axId val="163516080"/>
        <c:axId val="16351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29F-458A-822F-212FA4B4C75E}"/>
            </c:ext>
          </c:extLst>
        </c:ser>
        <c:dLbls>
          <c:showLegendKey val="0"/>
          <c:showVal val="0"/>
          <c:showCatName val="0"/>
          <c:showSerName val="0"/>
          <c:showPercent val="0"/>
          <c:showBubbleSize val="0"/>
        </c:dLbls>
        <c:marker val="1"/>
        <c:smooth val="0"/>
        <c:axId val="163516080"/>
        <c:axId val="163516472"/>
      </c:lineChart>
      <c:dateAx>
        <c:axId val="163516080"/>
        <c:scaling>
          <c:orientation val="minMax"/>
        </c:scaling>
        <c:delete val="1"/>
        <c:axPos val="b"/>
        <c:numFmt formatCode="ge" sourceLinked="1"/>
        <c:majorTickMark val="none"/>
        <c:minorTickMark val="none"/>
        <c:tickLblPos val="none"/>
        <c:crossAx val="163516472"/>
        <c:crosses val="autoZero"/>
        <c:auto val="1"/>
        <c:lblOffset val="100"/>
        <c:baseTimeUnit val="years"/>
      </c:dateAx>
      <c:valAx>
        <c:axId val="16351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96.72</c:v>
                </c:pt>
                <c:pt idx="1">
                  <c:v>97.25</c:v>
                </c:pt>
                <c:pt idx="2">
                  <c:v>96.56</c:v>
                </c:pt>
                <c:pt idx="3">
                  <c:v>96.48</c:v>
                </c:pt>
                <c:pt idx="4">
                  <c:v>96.67</c:v>
                </c:pt>
              </c:numCache>
            </c:numRef>
          </c:val>
          <c:extLst xmlns:c16r2="http://schemas.microsoft.com/office/drawing/2015/06/chart">
            <c:ext xmlns:c16="http://schemas.microsoft.com/office/drawing/2014/chart" uri="{C3380CC4-5D6E-409C-BE32-E72D297353CC}">
              <c16:uniqueId val="{00000000-9368-4CDF-8D1C-F3DE59B074E8}"/>
            </c:ext>
          </c:extLst>
        </c:ser>
        <c:dLbls>
          <c:showLegendKey val="0"/>
          <c:showVal val="0"/>
          <c:showCatName val="0"/>
          <c:showSerName val="0"/>
          <c:showPercent val="0"/>
          <c:showBubbleSize val="0"/>
        </c:dLbls>
        <c:gapWidth val="150"/>
        <c:axId val="163517648"/>
        <c:axId val="16351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9368-4CDF-8D1C-F3DE59B074E8}"/>
            </c:ext>
          </c:extLst>
        </c:ser>
        <c:dLbls>
          <c:showLegendKey val="0"/>
          <c:showVal val="0"/>
          <c:showCatName val="0"/>
          <c:showSerName val="0"/>
          <c:showPercent val="0"/>
          <c:showBubbleSize val="0"/>
        </c:dLbls>
        <c:marker val="1"/>
        <c:smooth val="0"/>
        <c:axId val="163517648"/>
        <c:axId val="163518040"/>
      </c:lineChart>
      <c:dateAx>
        <c:axId val="163517648"/>
        <c:scaling>
          <c:orientation val="minMax"/>
        </c:scaling>
        <c:delete val="1"/>
        <c:axPos val="b"/>
        <c:numFmt formatCode="ge" sourceLinked="1"/>
        <c:majorTickMark val="none"/>
        <c:minorTickMark val="none"/>
        <c:tickLblPos val="none"/>
        <c:crossAx val="163518040"/>
        <c:crosses val="autoZero"/>
        <c:auto val="1"/>
        <c:lblOffset val="100"/>
        <c:baseTimeUnit val="years"/>
      </c:dateAx>
      <c:valAx>
        <c:axId val="16351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64.47</c:v>
                </c:pt>
                <c:pt idx="1">
                  <c:v>62.61</c:v>
                </c:pt>
                <c:pt idx="2">
                  <c:v>61.61</c:v>
                </c:pt>
                <c:pt idx="3">
                  <c:v>60.47</c:v>
                </c:pt>
                <c:pt idx="4">
                  <c:v>58.4</c:v>
                </c:pt>
              </c:numCache>
            </c:numRef>
          </c:val>
          <c:extLst xmlns:c16r2="http://schemas.microsoft.com/office/drawing/2015/06/chart">
            <c:ext xmlns:c16="http://schemas.microsoft.com/office/drawing/2014/chart" uri="{C3380CC4-5D6E-409C-BE32-E72D297353CC}">
              <c16:uniqueId val="{00000000-5BB5-4D83-BE71-C263F4F484F9}"/>
            </c:ext>
          </c:extLst>
        </c:ser>
        <c:dLbls>
          <c:showLegendKey val="0"/>
          <c:showVal val="0"/>
          <c:showCatName val="0"/>
          <c:showSerName val="0"/>
          <c:showPercent val="0"/>
          <c:showBubbleSize val="0"/>
        </c:dLbls>
        <c:gapWidth val="150"/>
        <c:axId val="163069544"/>
        <c:axId val="16306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B5-4D83-BE71-C263F4F484F9}"/>
            </c:ext>
          </c:extLst>
        </c:ser>
        <c:dLbls>
          <c:showLegendKey val="0"/>
          <c:showVal val="0"/>
          <c:showCatName val="0"/>
          <c:showSerName val="0"/>
          <c:showPercent val="0"/>
          <c:showBubbleSize val="0"/>
        </c:dLbls>
        <c:marker val="1"/>
        <c:smooth val="0"/>
        <c:axId val="163069544"/>
        <c:axId val="163069928"/>
      </c:lineChart>
      <c:dateAx>
        <c:axId val="163069544"/>
        <c:scaling>
          <c:orientation val="minMax"/>
        </c:scaling>
        <c:delete val="1"/>
        <c:axPos val="b"/>
        <c:numFmt formatCode="ge" sourceLinked="1"/>
        <c:majorTickMark val="none"/>
        <c:minorTickMark val="none"/>
        <c:tickLblPos val="none"/>
        <c:crossAx val="163069928"/>
        <c:crosses val="autoZero"/>
        <c:auto val="1"/>
        <c:lblOffset val="100"/>
        <c:baseTimeUnit val="years"/>
      </c:dateAx>
      <c:valAx>
        <c:axId val="1630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15-4B7E-9095-EF83F58E377B}"/>
            </c:ext>
          </c:extLst>
        </c:ser>
        <c:dLbls>
          <c:showLegendKey val="0"/>
          <c:showVal val="0"/>
          <c:showCatName val="0"/>
          <c:showSerName val="0"/>
          <c:showPercent val="0"/>
          <c:showBubbleSize val="0"/>
        </c:dLbls>
        <c:gapWidth val="150"/>
        <c:axId val="163116128"/>
        <c:axId val="1631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15-4B7E-9095-EF83F58E377B}"/>
            </c:ext>
          </c:extLst>
        </c:ser>
        <c:dLbls>
          <c:showLegendKey val="0"/>
          <c:showVal val="0"/>
          <c:showCatName val="0"/>
          <c:showSerName val="0"/>
          <c:showPercent val="0"/>
          <c:showBubbleSize val="0"/>
        </c:dLbls>
        <c:marker val="1"/>
        <c:smooth val="0"/>
        <c:axId val="163116128"/>
        <c:axId val="163124704"/>
      </c:lineChart>
      <c:dateAx>
        <c:axId val="163116128"/>
        <c:scaling>
          <c:orientation val="minMax"/>
        </c:scaling>
        <c:delete val="1"/>
        <c:axPos val="b"/>
        <c:numFmt formatCode="ge" sourceLinked="1"/>
        <c:majorTickMark val="none"/>
        <c:minorTickMark val="none"/>
        <c:tickLblPos val="none"/>
        <c:crossAx val="163124704"/>
        <c:crosses val="autoZero"/>
        <c:auto val="1"/>
        <c:lblOffset val="100"/>
        <c:baseTimeUnit val="years"/>
      </c:dateAx>
      <c:valAx>
        <c:axId val="1631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0F-4ECD-845C-C5C71FE6DEE8}"/>
            </c:ext>
          </c:extLst>
        </c:ser>
        <c:dLbls>
          <c:showLegendKey val="0"/>
          <c:showVal val="0"/>
          <c:showCatName val="0"/>
          <c:showSerName val="0"/>
          <c:showPercent val="0"/>
          <c:showBubbleSize val="0"/>
        </c:dLbls>
        <c:gapWidth val="150"/>
        <c:axId val="163173328"/>
        <c:axId val="16317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0F-4ECD-845C-C5C71FE6DEE8}"/>
            </c:ext>
          </c:extLst>
        </c:ser>
        <c:dLbls>
          <c:showLegendKey val="0"/>
          <c:showVal val="0"/>
          <c:showCatName val="0"/>
          <c:showSerName val="0"/>
          <c:showPercent val="0"/>
          <c:showBubbleSize val="0"/>
        </c:dLbls>
        <c:marker val="1"/>
        <c:smooth val="0"/>
        <c:axId val="163173328"/>
        <c:axId val="163177808"/>
      </c:lineChart>
      <c:dateAx>
        <c:axId val="163173328"/>
        <c:scaling>
          <c:orientation val="minMax"/>
        </c:scaling>
        <c:delete val="1"/>
        <c:axPos val="b"/>
        <c:numFmt formatCode="ge" sourceLinked="1"/>
        <c:majorTickMark val="none"/>
        <c:minorTickMark val="none"/>
        <c:tickLblPos val="none"/>
        <c:crossAx val="163177808"/>
        <c:crosses val="autoZero"/>
        <c:auto val="1"/>
        <c:lblOffset val="100"/>
        <c:baseTimeUnit val="years"/>
      </c:dateAx>
      <c:valAx>
        <c:axId val="16317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15-4F4B-93C2-8A7D329B3334}"/>
            </c:ext>
          </c:extLst>
        </c:ser>
        <c:dLbls>
          <c:showLegendKey val="0"/>
          <c:showVal val="0"/>
          <c:showCatName val="0"/>
          <c:showSerName val="0"/>
          <c:showPercent val="0"/>
          <c:showBubbleSize val="0"/>
        </c:dLbls>
        <c:gapWidth val="150"/>
        <c:axId val="161889472"/>
        <c:axId val="16188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15-4F4B-93C2-8A7D329B3334}"/>
            </c:ext>
          </c:extLst>
        </c:ser>
        <c:dLbls>
          <c:showLegendKey val="0"/>
          <c:showVal val="0"/>
          <c:showCatName val="0"/>
          <c:showSerName val="0"/>
          <c:showPercent val="0"/>
          <c:showBubbleSize val="0"/>
        </c:dLbls>
        <c:marker val="1"/>
        <c:smooth val="0"/>
        <c:axId val="161889472"/>
        <c:axId val="161889864"/>
      </c:lineChart>
      <c:dateAx>
        <c:axId val="161889472"/>
        <c:scaling>
          <c:orientation val="minMax"/>
        </c:scaling>
        <c:delete val="1"/>
        <c:axPos val="b"/>
        <c:numFmt formatCode="ge" sourceLinked="1"/>
        <c:majorTickMark val="none"/>
        <c:minorTickMark val="none"/>
        <c:tickLblPos val="none"/>
        <c:crossAx val="161889864"/>
        <c:crosses val="autoZero"/>
        <c:auto val="1"/>
        <c:lblOffset val="100"/>
        <c:baseTimeUnit val="years"/>
      </c:dateAx>
      <c:valAx>
        <c:axId val="1618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D4-45A9-908E-E7FF99E2F6B1}"/>
            </c:ext>
          </c:extLst>
        </c:ser>
        <c:dLbls>
          <c:showLegendKey val="0"/>
          <c:showVal val="0"/>
          <c:showCatName val="0"/>
          <c:showSerName val="0"/>
          <c:showPercent val="0"/>
          <c:showBubbleSize val="0"/>
        </c:dLbls>
        <c:gapWidth val="150"/>
        <c:axId val="161889080"/>
        <c:axId val="16188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D4-45A9-908E-E7FF99E2F6B1}"/>
            </c:ext>
          </c:extLst>
        </c:ser>
        <c:dLbls>
          <c:showLegendKey val="0"/>
          <c:showVal val="0"/>
          <c:showCatName val="0"/>
          <c:showSerName val="0"/>
          <c:showPercent val="0"/>
          <c:showBubbleSize val="0"/>
        </c:dLbls>
        <c:marker val="1"/>
        <c:smooth val="0"/>
        <c:axId val="161889080"/>
        <c:axId val="161888688"/>
      </c:lineChart>
      <c:dateAx>
        <c:axId val="161889080"/>
        <c:scaling>
          <c:orientation val="minMax"/>
        </c:scaling>
        <c:delete val="1"/>
        <c:axPos val="b"/>
        <c:numFmt formatCode="ge" sourceLinked="1"/>
        <c:majorTickMark val="none"/>
        <c:minorTickMark val="none"/>
        <c:tickLblPos val="none"/>
        <c:crossAx val="161888688"/>
        <c:crosses val="autoZero"/>
        <c:auto val="1"/>
        <c:lblOffset val="100"/>
        <c:baseTimeUnit val="years"/>
      </c:dateAx>
      <c:valAx>
        <c:axId val="16188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810.04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A8-4DFF-9977-6DBC925AB658}"/>
            </c:ext>
          </c:extLst>
        </c:ser>
        <c:dLbls>
          <c:showLegendKey val="0"/>
          <c:showVal val="0"/>
          <c:showCatName val="0"/>
          <c:showSerName val="0"/>
          <c:showPercent val="0"/>
          <c:showBubbleSize val="0"/>
        </c:dLbls>
        <c:gapWidth val="150"/>
        <c:axId val="161529304"/>
        <c:axId val="16337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9A8-4DFF-9977-6DBC925AB658}"/>
            </c:ext>
          </c:extLst>
        </c:ser>
        <c:dLbls>
          <c:showLegendKey val="0"/>
          <c:showVal val="0"/>
          <c:showCatName val="0"/>
          <c:showSerName val="0"/>
          <c:showPercent val="0"/>
          <c:showBubbleSize val="0"/>
        </c:dLbls>
        <c:marker val="1"/>
        <c:smooth val="0"/>
        <c:axId val="161529304"/>
        <c:axId val="163374808"/>
      </c:lineChart>
      <c:dateAx>
        <c:axId val="161529304"/>
        <c:scaling>
          <c:orientation val="minMax"/>
        </c:scaling>
        <c:delete val="1"/>
        <c:axPos val="b"/>
        <c:numFmt formatCode="ge" sourceLinked="1"/>
        <c:majorTickMark val="none"/>
        <c:minorTickMark val="none"/>
        <c:tickLblPos val="none"/>
        <c:crossAx val="163374808"/>
        <c:crosses val="autoZero"/>
        <c:auto val="1"/>
        <c:lblOffset val="100"/>
        <c:baseTimeUnit val="years"/>
      </c:dateAx>
      <c:valAx>
        <c:axId val="16337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2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31.66</c:v>
                </c:pt>
                <c:pt idx="1">
                  <c:v>38.31</c:v>
                </c:pt>
                <c:pt idx="2">
                  <c:v>38.299999999999997</c:v>
                </c:pt>
                <c:pt idx="3">
                  <c:v>37.83</c:v>
                </c:pt>
                <c:pt idx="4">
                  <c:v>47.82</c:v>
                </c:pt>
              </c:numCache>
            </c:numRef>
          </c:val>
          <c:extLst xmlns:c16r2="http://schemas.microsoft.com/office/drawing/2015/06/chart">
            <c:ext xmlns:c16="http://schemas.microsoft.com/office/drawing/2014/chart" uri="{C3380CC4-5D6E-409C-BE32-E72D297353CC}">
              <c16:uniqueId val="{00000000-69C9-44B5-A396-16F7E77D64C1}"/>
            </c:ext>
          </c:extLst>
        </c:ser>
        <c:dLbls>
          <c:showLegendKey val="0"/>
          <c:showVal val="0"/>
          <c:showCatName val="0"/>
          <c:showSerName val="0"/>
          <c:showPercent val="0"/>
          <c:showBubbleSize val="0"/>
        </c:dLbls>
        <c:gapWidth val="150"/>
        <c:axId val="163375984"/>
        <c:axId val="16337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69C9-44B5-A396-16F7E77D64C1}"/>
            </c:ext>
          </c:extLst>
        </c:ser>
        <c:dLbls>
          <c:showLegendKey val="0"/>
          <c:showVal val="0"/>
          <c:showCatName val="0"/>
          <c:showSerName val="0"/>
          <c:showPercent val="0"/>
          <c:showBubbleSize val="0"/>
        </c:dLbls>
        <c:marker val="1"/>
        <c:smooth val="0"/>
        <c:axId val="163375984"/>
        <c:axId val="163376376"/>
      </c:lineChart>
      <c:dateAx>
        <c:axId val="163375984"/>
        <c:scaling>
          <c:orientation val="minMax"/>
        </c:scaling>
        <c:delete val="1"/>
        <c:axPos val="b"/>
        <c:numFmt formatCode="ge" sourceLinked="1"/>
        <c:majorTickMark val="none"/>
        <c:minorTickMark val="none"/>
        <c:tickLblPos val="none"/>
        <c:crossAx val="163376376"/>
        <c:crosses val="autoZero"/>
        <c:auto val="1"/>
        <c:lblOffset val="100"/>
        <c:baseTimeUnit val="years"/>
      </c:dateAx>
      <c:valAx>
        <c:axId val="16337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254.22</c:v>
                </c:pt>
                <c:pt idx="1">
                  <c:v>237.7</c:v>
                </c:pt>
                <c:pt idx="2">
                  <c:v>251.74</c:v>
                </c:pt>
                <c:pt idx="3">
                  <c:v>249.86</c:v>
                </c:pt>
                <c:pt idx="4">
                  <c:v>167.97</c:v>
                </c:pt>
              </c:numCache>
            </c:numRef>
          </c:val>
          <c:extLst xmlns:c16r2="http://schemas.microsoft.com/office/drawing/2015/06/chart">
            <c:ext xmlns:c16="http://schemas.microsoft.com/office/drawing/2014/chart" uri="{C3380CC4-5D6E-409C-BE32-E72D297353CC}">
              <c16:uniqueId val="{00000000-08BC-4E0A-880F-C56F3FA41F8A}"/>
            </c:ext>
          </c:extLst>
        </c:ser>
        <c:dLbls>
          <c:showLegendKey val="0"/>
          <c:showVal val="0"/>
          <c:showCatName val="0"/>
          <c:showSerName val="0"/>
          <c:showPercent val="0"/>
          <c:showBubbleSize val="0"/>
        </c:dLbls>
        <c:gapWidth val="150"/>
        <c:axId val="163377552"/>
        <c:axId val="16337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8BC-4E0A-880F-C56F3FA41F8A}"/>
            </c:ext>
          </c:extLst>
        </c:ser>
        <c:dLbls>
          <c:showLegendKey val="0"/>
          <c:showVal val="0"/>
          <c:showCatName val="0"/>
          <c:showSerName val="0"/>
          <c:showPercent val="0"/>
          <c:showBubbleSize val="0"/>
        </c:dLbls>
        <c:marker val="1"/>
        <c:smooth val="0"/>
        <c:axId val="163377552"/>
        <c:axId val="163377944"/>
      </c:lineChart>
      <c:dateAx>
        <c:axId val="163377552"/>
        <c:scaling>
          <c:orientation val="minMax"/>
        </c:scaling>
        <c:delete val="1"/>
        <c:axPos val="b"/>
        <c:numFmt formatCode="ge" sourceLinked="1"/>
        <c:majorTickMark val="none"/>
        <c:minorTickMark val="none"/>
        <c:tickLblPos val="none"/>
        <c:crossAx val="163377944"/>
        <c:crosses val="autoZero"/>
        <c:auto val="1"/>
        <c:lblOffset val="100"/>
        <c:baseTimeUnit val="years"/>
      </c:dateAx>
      <c:valAx>
        <c:axId val="1633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御前崎市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32733</v>
      </c>
      <c r="AM8" s="50"/>
      <c r="AN8" s="50"/>
      <c r="AO8" s="50"/>
      <c r="AP8" s="50"/>
      <c r="AQ8" s="50"/>
      <c r="AR8" s="50"/>
      <c r="AS8" s="50"/>
      <c r="AT8" s="45">
        <f>データ!T6</f>
        <v>65.56</v>
      </c>
      <c r="AU8" s="45"/>
      <c r="AV8" s="45"/>
      <c r="AW8" s="45"/>
      <c r="AX8" s="45"/>
      <c r="AY8" s="45"/>
      <c r="AZ8" s="45"/>
      <c r="BA8" s="45"/>
      <c r="BB8" s="45">
        <f>データ!U6</f>
        <v>499.28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25.56</v>
      </c>
      <c r="Q10" s="45"/>
      <c r="R10" s="45"/>
      <c r="S10" s="45"/>
      <c r="T10" s="45"/>
      <c r="U10" s="45"/>
      <c r="V10" s="45"/>
      <c r="W10" s="45">
        <f>データ!Q6</f>
        <v>99.7</v>
      </c>
      <c r="X10" s="45"/>
      <c r="Y10" s="45"/>
      <c r="Z10" s="45"/>
      <c r="AA10" s="45"/>
      <c r="AB10" s="45"/>
      <c r="AC10" s="45"/>
      <c r="AD10" s="50">
        <f>データ!R6</f>
        <v>1728</v>
      </c>
      <c r="AE10" s="50"/>
      <c r="AF10" s="50"/>
      <c r="AG10" s="50"/>
      <c r="AH10" s="50"/>
      <c r="AI10" s="50"/>
      <c r="AJ10" s="50"/>
      <c r="AK10" s="2"/>
      <c r="AL10" s="50">
        <f>データ!V6</f>
        <v>8317</v>
      </c>
      <c r="AM10" s="50"/>
      <c r="AN10" s="50"/>
      <c r="AO10" s="50"/>
      <c r="AP10" s="50"/>
      <c r="AQ10" s="50"/>
      <c r="AR10" s="50"/>
      <c r="AS10" s="50"/>
      <c r="AT10" s="45">
        <f>データ!W6</f>
        <v>3.72</v>
      </c>
      <c r="AU10" s="45"/>
      <c r="AV10" s="45"/>
      <c r="AW10" s="45"/>
      <c r="AX10" s="45"/>
      <c r="AY10" s="45"/>
      <c r="AZ10" s="45"/>
      <c r="BA10" s="45"/>
      <c r="BB10" s="45">
        <f>データ!X6</f>
        <v>2235.75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Fts26443pUypWUzTXY/pSG7UiUl9wnWPWPc4jRH3PzvrHFKGvtvWJhDUu6E6Ih/SZL9he4C5oR6YpKHulsuBhA==" saltValue="Cv+WFXKg7ZOsbTZPRwJ2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222232</v>
      </c>
      <c r="D6" s="33">
        <f t="shared" si="3"/>
        <v>47</v>
      </c>
      <c r="E6" s="33">
        <f t="shared" si="3"/>
        <v>17</v>
      </c>
      <c r="F6" s="33">
        <f t="shared" si="3"/>
        <v>5</v>
      </c>
      <c r="G6" s="33">
        <f t="shared" si="3"/>
        <v>0</v>
      </c>
      <c r="H6" s="33" t="str">
        <f t="shared" si="3"/>
        <v>静岡県　御前崎市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25.56</v>
      </c>
      <c r="Q6" s="34">
        <f t="shared" si="3"/>
        <v>99.7</v>
      </c>
      <c r="R6" s="34">
        <f t="shared" si="3"/>
        <v>1728</v>
      </c>
      <c r="S6" s="34">
        <f t="shared" si="3"/>
        <v>32733</v>
      </c>
      <c r="T6" s="34">
        <f t="shared" si="3"/>
        <v>65.56</v>
      </c>
      <c r="U6" s="34">
        <f t="shared" si="3"/>
        <v>499.28</v>
      </c>
      <c r="V6" s="34">
        <f t="shared" si="3"/>
        <v>8317</v>
      </c>
      <c r="W6" s="34">
        <f t="shared" si="3"/>
        <v>3.72</v>
      </c>
      <c r="X6" s="34">
        <f t="shared" si="3"/>
        <v>2235.75</v>
      </c>
      <c r="Y6" s="35">
        <f>IF(Y7="",NA(),Y7)</f>
        <v>64.47</v>
      </c>
      <c r="Z6" s="35">
        <f t="shared" ref="Z6:AH6" si="4">IF(Z7="",NA(),Z7)</f>
        <v>62.61</v>
      </c>
      <c r="AA6" s="35">
        <f t="shared" si="4"/>
        <v>61.61</v>
      </c>
      <c r="AB6" s="35">
        <f t="shared" si="4"/>
        <v>60.47</v>
      </c>
      <c r="AC6" s="35">
        <f t="shared" si="4"/>
        <v>58.4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810.04</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31.66</v>
      </c>
      <c r="BR6" s="35">
        <f t="shared" ref="BR6:BZ6" si="8">IF(BR7="",NA(),BR7)</f>
        <v>38.31</v>
      </c>
      <c r="BS6" s="35">
        <f t="shared" si="8"/>
        <v>38.299999999999997</v>
      </c>
      <c r="BT6" s="35">
        <f t="shared" si="8"/>
        <v>37.83</v>
      </c>
      <c r="BU6" s="35">
        <f t="shared" si="8"/>
        <v>47.82</v>
      </c>
      <c r="BV6" s="35">
        <f t="shared" si="8"/>
        <v>50.82</v>
      </c>
      <c r="BW6" s="35">
        <f t="shared" si="8"/>
        <v>52.19</v>
      </c>
      <c r="BX6" s="35">
        <f t="shared" si="8"/>
        <v>55.32</v>
      </c>
      <c r="BY6" s="35">
        <f t="shared" si="8"/>
        <v>59.8</v>
      </c>
      <c r="BZ6" s="35">
        <f t="shared" si="8"/>
        <v>57.77</v>
      </c>
      <c r="CA6" s="34" t="str">
        <f>IF(CA7="","",IF(CA7="-","【-】","【"&amp;SUBSTITUTE(TEXT(CA7,"#,##0.00"),"-","△")&amp;"】"))</f>
        <v>【59.51】</v>
      </c>
      <c r="CB6" s="35">
        <f>IF(CB7="",NA(),CB7)</f>
        <v>254.22</v>
      </c>
      <c r="CC6" s="35">
        <f t="shared" ref="CC6:CK6" si="9">IF(CC7="",NA(),CC7)</f>
        <v>237.7</v>
      </c>
      <c r="CD6" s="35">
        <f t="shared" si="9"/>
        <v>251.74</v>
      </c>
      <c r="CE6" s="35">
        <f t="shared" si="9"/>
        <v>249.86</v>
      </c>
      <c r="CF6" s="35">
        <f t="shared" si="9"/>
        <v>167.97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58.69</v>
      </c>
      <c r="CN6" s="35">
        <f t="shared" ref="CN6:CV6" si="10">IF(CN7="",NA(),CN7)</f>
        <v>63.56</v>
      </c>
      <c r="CO6" s="35">
        <f t="shared" si="10"/>
        <v>63.34</v>
      </c>
      <c r="CP6" s="35">
        <f t="shared" si="10"/>
        <v>62.21</v>
      </c>
      <c r="CQ6" s="35">
        <f t="shared" si="10"/>
        <v>60.83</v>
      </c>
      <c r="CR6" s="35">
        <f t="shared" si="10"/>
        <v>53.24</v>
      </c>
      <c r="CS6" s="35">
        <f t="shared" si="10"/>
        <v>52.31</v>
      </c>
      <c r="CT6" s="35">
        <f t="shared" si="10"/>
        <v>60.65</v>
      </c>
      <c r="CU6" s="35">
        <f t="shared" si="10"/>
        <v>51.75</v>
      </c>
      <c r="CV6" s="35">
        <f t="shared" si="10"/>
        <v>50.68</v>
      </c>
      <c r="CW6" s="34" t="str">
        <f>IF(CW7="","",IF(CW7="-","【-】","【"&amp;SUBSTITUTE(TEXT(CW7,"#,##0.00"),"-","△")&amp;"】"))</f>
        <v>【52.23】</v>
      </c>
      <c r="CX6" s="35">
        <f>IF(CX7="",NA(),CX7)</f>
        <v>96.72</v>
      </c>
      <c r="CY6" s="35">
        <f t="shared" ref="CY6:DG6" si="11">IF(CY7="",NA(),CY7)</f>
        <v>97.25</v>
      </c>
      <c r="CZ6" s="35">
        <f t="shared" si="11"/>
        <v>96.56</v>
      </c>
      <c r="DA6" s="35">
        <f t="shared" si="11"/>
        <v>96.48</v>
      </c>
      <c r="DB6" s="35">
        <f t="shared" si="11"/>
        <v>96.67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222232</v>
      </c>
      <c r="D7" s="37">
        <v>47</v>
      </c>
      <c r="E7" s="37">
        <v>17</v>
      </c>
      <c r="F7" s="37">
        <v>5</v>
      </c>
      <c r="G7" s="37">
        <v>0</v>
      </c>
      <c r="H7" s="37" t="s">
        <v>98</v>
      </c>
      <c r="I7" s="37" t="s">
        <v>99</v>
      </c>
      <c r="J7" s="37" t="s">
        <v>100</v>
      </c>
      <c r="K7" s="37" t="s">
        <v>101</v>
      </c>
      <c r="L7" s="37" t="s">
        <v>102</v>
      </c>
      <c r="M7" s="37" t="s">
        <v>103</v>
      </c>
      <c r="N7" s="38" t="s">
        <v>104</v>
      </c>
      <c r="O7" s="38" t="s">
        <v>105</v>
      </c>
      <c r="P7" s="38">
        <v>25.56</v>
      </c>
      <c r="Q7" s="38">
        <v>99.7</v>
      </c>
      <c r="R7" s="38">
        <v>1728</v>
      </c>
      <c r="S7" s="38">
        <v>32733</v>
      </c>
      <c r="T7" s="38">
        <v>65.56</v>
      </c>
      <c r="U7" s="38">
        <v>499.28</v>
      </c>
      <c r="V7" s="38">
        <v>8317</v>
      </c>
      <c r="W7" s="38">
        <v>3.72</v>
      </c>
      <c r="X7" s="38">
        <v>2235.75</v>
      </c>
      <c r="Y7" s="38">
        <v>64.47</v>
      </c>
      <c r="Z7" s="38">
        <v>62.61</v>
      </c>
      <c r="AA7" s="38">
        <v>61.61</v>
      </c>
      <c r="AB7" s="38">
        <v>60.47</v>
      </c>
      <c r="AC7" s="38">
        <v>58.4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810.04</v>
      </c>
      <c r="BG7" s="38">
        <v>0</v>
      </c>
      <c r="BH7" s="38">
        <v>0</v>
      </c>
      <c r="BI7" s="38">
        <v>0</v>
      </c>
      <c r="BJ7" s="38">
        <v>0</v>
      </c>
      <c r="BK7" s="38">
        <v>1044.8</v>
      </c>
      <c r="BL7" s="38">
        <v>1081.8</v>
      </c>
      <c r="BM7" s="38">
        <v>974.93</v>
      </c>
      <c r="BN7" s="38">
        <v>855.8</v>
      </c>
      <c r="BO7" s="38">
        <v>789.46</v>
      </c>
      <c r="BP7" s="38">
        <v>747.76</v>
      </c>
      <c r="BQ7" s="38">
        <v>31.66</v>
      </c>
      <c r="BR7" s="38">
        <v>38.31</v>
      </c>
      <c r="BS7" s="38">
        <v>38.299999999999997</v>
      </c>
      <c r="BT7" s="38">
        <v>37.83</v>
      </c>
      <c r="BU7" s="38">
        <v>47.82</v>
      </c>
      <c r="BV7" s="38">
        <v>50.82</v>
      </c>
      <c r="BW7" s="38">
        <v>52.19</v>
      </c>
      <c r="BX7" s="38">
        <v>55.32</v>
      </c>
      <c r="BY7" s="38">
        <v>59.8</v>
      </c>
      <c r="BZ7" s="38">
        <v>57.77</v>
      </c>
      <c r="CA7" s="38">
        <v>59.51</v>
      </c>
      <c r="CB7" s="38">
        <v>254.22</v>
      </c>
      <c r="CC7" s="38">
        <v>237.7</v>
      </c>
      <c r="CD7" s="38">
        <v>251.74</v>
      </c>
      <c r="CE7" s="38">
        <v>249.86</v>
      </c>
      <c r="CF7" s="38">
        <v>167.97</v>
      </c>
      <c r="CG7" s="38">
        <v>300.52</v>
      </c>
      <c r="CH7" s="38">
        <v>296.14</v>
      </c>
      <c r="CI7" s="38">
        <v>283.17</v>
      </c>
      <c r="CJ7" s="38">
        <v>263.76</v>
      </c>
      <c r="CK7" s="38">
        <v>274.35000000000002</v>
      </c>
      <c r="CL7" s="38">
        <v>261.45999999999998</v>
      </c>
      <c r="CM7" s="38">
        <v>58.69</v>
      </c>
      <c r="CN7" s="38">
        <v>63.56</v>
      </c>
      <c r="CO7" s="38">
        <v>63.34</v>
      </c>
      <c r="CP7" s="38">
        <v>62.21</v>
      </c>
      <c r="CQ7" s="38">
        <v>60.83</v>
      </c>
      <c r="CR7" s="38">
        <v>53.24</v>
      </c>
      <c r="CS7" s="38">
        <v>52.31</v>
      </c>
      <c r="CT7" s="38">
        <v>60.65</v>
      </c>
      <c r="CU7" s="38">
        <v>51.75</v>
      </c>
      <c r="CV7" s="38">
        <v>50.68</v>
      </c>
      <c r="CW7" s="38">
        <v>52.23</v>
      </c>
      <c r="CX7" s="38">
        <v>96.72</v>
      </c>
      <c r="CY7" s="38">
        <v>97.25</v>
      </c>
      <c r="CZ7" s="38">
        <v>96.56</v>
      </c>
      <c r="DA7" s="38">
        <v>96.48</v>
      </c>
      <c r="DB7" s="38">
        <v>96.67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tateki.m</cp:lastModifiedBy>
  <cp:lastPrinted>2020-02-07T05:45:10Z</cp:lastPrinted>
  <dcterms:created xsi:type="dcterms:W3CDTF">2019-12-05T05:20:21Z</dcterms:created>
  <dcterms:modified xsi:type="dcterms:W3CDTF">2020-02-07T05:50:31Z</dcterms:modified>
  <cp:category/>
</cp:coreProperties>
</file>