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mfilesv01\suido\2-総務（下水関係）\調査（外部）\経営比較分析表\経営分析比較表（R1)\"/>
    </mc:Choice>
  </mc:AlternateContent>
  <workbookProtection workbookAlgorithmName="SHA-512" workbookHashValue="JCf1Ktd+3tN9lvt9v/aRw9a1yMx3jyc7HTxW0CC2AU2EdWcN7kzwo3N2QCRRfSa7pELwj7N0MPzCPmr1kVjdhg==" workbookSaltValue="Pva4u4Mmmadaph+yacPzi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<sst xmlns="http://schemas.openxmlformats.org/spreadsheetml/2006/main" count="228" uniqueCount="114">
  <si>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</si>
  <si>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</si>
  <si>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</si>
  <si>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</si>
  <si>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</si>
  <si>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</si>
  <si>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</si>
  <si>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</si>
  <si>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</si>
  <si>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</si>
  <si>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</si>
  <si>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</si>
  <si>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</si>
  <si>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</si>
  <si>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</si>
  <si>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</si>
  <si>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</si>
  <si>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</si>
  <si>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</si>
  <si>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</si>
  <si>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</si>
  <si>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</si>
  <si>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</si>
  <si>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</si>
  <si>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</si>
  <si>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</si>
  <si>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</si>
  <si>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</si>
  <si>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</si>
  <si>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</si>
  <si>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</si>
  <si>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</si>
  <si>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</si>
  <si>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</si>
  <si>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</si>
  <si>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</si>
  <si>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</si>
  <si>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</si>
  <si>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</si>
  <si>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</si>
  <si>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</si>
  <si>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</si>
  <si>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</si>
  <si>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</si>
  <si>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</si>
  <si>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</si>
  <si>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</si>
  <si>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</si>
  <si>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</si>
  <si>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</si>
  <si>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</si>
  <si>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</si>
  <si>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</si>
  <si>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</si>
  <si>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</si>
  <si>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</si>
  <si>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</si>
  <si>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</si>
  <si>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</si>
  <si>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</si>
  <si>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</si>
  <si>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</si>
  <si>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</si>
  <si>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</si>
  <si>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</si>
  <si>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</si>
  <si>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</si>
  <si>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</si>
  <si>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</si>
  <si>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</si>
  <si>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</si>
  <si>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</si>
  <si>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</si>
  <si>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</si>
  <si>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</si>
  <si>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</si>
  <si>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</si>
  <si>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</si>
  <si>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</si>
  <si>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</si>
  <si>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</si>
  <si>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</si>
  <si>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</si>
  <si>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</si>
  <si>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</si>
  <si>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</si>
  <si>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</si>
  <si>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</si>
  <si>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</si>
  <si>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</si>
  <si>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</si>
  <si>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</si>
  <si>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</si>
  <si>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</si>
  <si>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</si>
  <si>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</si>
  <si>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</si>
  <si>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</si>
  <si>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御前崎市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</si>
  <si>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</si>
  <si>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</si>
  <si>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</si>
  <si>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</si>
  <si>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</si>
  <si>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</si>
  <si>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</si>
  <si>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</si>
  <si>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</si>
  <si>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</si>
  <si>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</si>
  <si>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</si>
  <si>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現在、管路更新実績はないが、今後はストックマネジメント計画に沿った効率的な維持管理に努める。</t>
    <rPh sb="0" eb="2">
      <t>ゲンザイ</t>
    </rPh>
    <rPh sb="3" eb="5">
      <t>カンロ</t>
    </rPh>
    <rPh sb="5" eb="7">
      <t>コウシン</t>
    </rPh>
    <rPh sb="7" eb="9">
      <t>ジッセキ</t>
    </rPh>
    <rPh sb="14" eb="16">
      <t>コンゴ</t>
    </rPh>
    <rPh sb="27" eb="29">
      <t>ケイカク</t>
    </rPh>
    <rPh sb="30" eb="31">
      <t>ソ</t>
    </rPh>
    <rPh sb="33" eb="36">
      <t>コウリツテキ</t>
    </rPh>
    <rPh sb="37" eb="39">
      <t>イジ</t>
    </rPh>
    <rPh sb="39" eb="41">
      <t>カンリ</t>
    </rPh>
    <rPh sb="42" eb="43">
      <t>ツト</t>
    </rPh>
    <phoneticPr fontId="4"/>
  </si>
  <si>
    <t>使用料金の見直しを検討するなど独立採算の原則を意識した企業経営に留意する必要がある。平成３１年４月からの公営企業会計への移行に伴い、経営戦略を策定し、経営改善に努める。</t>
    <rPh sb="0" eb="2">
      <t>シヨウ</t>
    </rPh>
    <rPh sb="2" eb="4">
      <t>リョウキン</t>
    </rPh>
    <rPh sb="5" eb="7">
      <t>ミナオ</t>
    </rPh>
    <rPh sb="9" eb="11">
      <t>ケントウ</t>
    </rPh>
    <rPh sb="15" eb="17">
      <t>ドクリツ</t>
    </rPh>
    <rPh sb="17" eb="19">
      <t>サイサン</t>
    </rPh>
    <rPh sb="20" eb="22">
      <t>ゲンソク</t>
    </rPh>
    <rPh sb="23" eb="25">
      <t>イシキ</t>
    </rPh>
    <rPh sb="27" eb="29">
      <t>キギョウ</t>
    </rPh>
    <rPh sb="29" eb="31">
      <t>ケイエイ</t>
    </rPh>
    <rPh sb="32" eb="34">
      <t>リュウイ</t>
    </rPh>
    <rPh sb="36" eb="38">
      <t>ヒツヨウ</t>
    </rPh>
    <rPh sb="42" eb="44">
      <t>ヘイセイ</t>
    </rPh>
    <rPh sb="46" eb="47">
      <t>ネン</t>
    </rPh>
    <rPh sb="48" eb="49">
      <t>ガツ</t>
    </rPh>
    <rPh sb="52" eb="54">
      <t>コウエイ</t>
    </rPh>
    <rPh sb="54" eb="56">
      <t>キギョウ</t>
    </rPh>
    <rPh sb="56" eb="58">
      <t>カイケイ</t>
    </rPh>
    <rPh sb="60" eb="62">
      <t>イコウ</t>
    </rPh>
    <rPh sb="63" eb="64">
      <t>トモナ</t>
    </rPh>
    <rPh sb="66" eb="68">
      <t>ケイエイ</t>
    </rPh>
    <rPh sb="68" eb="70">
      <t>センリャク</t>
    </rPh>
    <rPh sb="71" eb="73">
      <t>サクテイ</t>
    </rPh>
    <rPh sb="75" eb="77">
      <t>ケイエイ</t>
    </rPh>
    <rPh sb="77" eb="79">
      <t>カイゼン</t>
    </rPh>
    <rPh sb="80" eb="81">
      <t>ツト</t>
    </rPh>
    <phoneticPr fontId="4"/>
  </si>
  <si>
    <t>処理区域内の面整備が概成されており、現在は維持管理を主体とした事業運営の状況にある。経営面をみると、類似団体に比べ使用料金を低くおさえているため、維持管理費を料金収入で賄えておらず、一般会計繰入金に依存した不健全な経営状況である。収益的収支比率について平成３０年度は公営企業会計移行に伴う打ち切り決算により、総収入と総費用が減少したが、地方債償還金が増加したため、平成29年度に比べ下がっている。収益的収支比率が100％を下回っている理由は、赤字分のみを一般会計より繰り入れており、利益が計上されないためである。経費回収率については類似団体に比べ、市の方針で使用料金を低くおさえているため、、経費回収率は低くなっている。汚水処理原価については、打ち切り決算により、汚水処理費が減少しているため下がっている。企業債残高対事業規模比率については、平成27年度より一般会計からの繰入金を反映させたため０となっている。</t>
    <rPh sb="0" eb="2">
      <t>ショリ</t>
    </rPh>
    <rPh sb="2" eb="4">
      <t>クイキ</t>
    </rPh>
    <rPh sb="4" eb="5">
      <t>ナイ</t>
    </rPh>
    <rPh sb="6" eb="7">
      <t>メン</t>
    </rPh>
    <rPh sb="7" eb="9">
      <t>セイビ</t>
    </rPh>
    <rPh sb="130" eb="132">
      <t>ネンド</t>
    </rPh>
    <rPh sb="133" eb="135">
      <t>コウエイ</t>
    </rPh>
    <rPh sb="135" eb="137">
      <t>キギョウ</t>
    </rPh>
    <rPh sb="137" eb="139">
      <t>カイケイ</t>
    </rPh>
    <rPh sb="139" eb="141">
      <t>イコウ</t>
    </rPh>
    <rPh sb="142" eb="143">
      <t>トモナ</t>
    </rPh>
    <rPh sb="144" eb="145">
      <t>ウ</t>
    </rPh>
    <rPh sb="146" eb="147">
      <t>キ</t>
    </rPh>
    <rPh sb="148" eb="150">
      <t>ケッサン</t>
    </rPh>
    <rPh sb="154" eb="155">
      <t>ソウ</t>
    </rPh>
    <rPh sb="155" eb="157">
      <t>シュウニュウ</t>
    </rPh>
    <rPh sb="158" eb="159">
      <t>ソウ</t>
    </rPh>
    <rPh sb="159" eb="161">
      <t>ヒヨウ</t>
    </rPh>
    <rPh sb="162" eb="164">
      <t>ゲンショウ</t>
    </rPh>
    <rPh sb="168" eb="171">
      <t>チホウサイ</t>
    </rPh>
    <rPh sb="171" eb="173">
      <t>ショウカン</t>
    </rPh>
    <rPh sb="173" eb="174">
      <t>キン</t>
    </rPh>
    <rPh sb="175" eb="177">
      <t>ゾウカ</t>
    </rPh>
    <rPh sb="182" eb="184">
      <t>ヘイセイ</t>
    </rPh>
    <rPh sb="186" eb="188">
      <t>ネンド</t>
    </rPh>
    <rPh sb="189" eb="190">
      <t>クラ</t>
    </rPh>
    <rPh sb="191" eb="192">
      <t>サ</t>
    </rPh>
    <rPh sb="310" eb="312">
      <t>オスイ</t>
    </rPh>
    <rPh sb="312" eb="314">
      <t>ショリ</t>
    </rPh>
    <rPh sb="314" eb="316">
      <t>ゲンカ</t>
    </rPh>
    <rPh sb="322" eb="323">
      <t>ウ</t>
    </rPh>
    <rPh sb="324" eb="325">
      <t>キ</t>
    </rPh>
    <rPh sb="326" eb="328">
      <t>ケッサン</t>
    </rPh>
    <rPh sb="332" eb="334">
      <t>オスイ</t>
    </rPh>
    <rPh sb="334" eb="336">
      <t>ショリ</t>
    </rPh>
    <rPh sb="336" eb="337">
      <t>ヒ</t>
    </rPh>
    <rPh sb="338" eb="340">
      <t>ゲンショウ</t>
    </rPh>
    <rPh sb="346" eb="347">
      <t>サ</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</si>
</sst>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9BA-4835-AD43-539869FF82D6}"/>
            </c:ext>
          </c:extLst>
        </c:ser>
        <c:dLbls>
          <c:showLegendKey val="0"/>
          <c:showVal val="0"/>
          <c:showCatName val="0"/>
          <c:showSerName val="0"/>
          <c:showPercent val="0"/>
          <c:showBubbleSize val="0"/>
        </c:dLbls>
        <c:gapWidth val="150"/>
        <c:axId val="122895384"/>
        <c:axId val="12289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0.15</c:v>
                </c:pt>
                <c:pt idx="2">
                  <c:v>0.1</c:v>
                </c:pt>
                <c:pt idx="3">
                  <c:v>0.13</c:v>
                </c:pt>
                <c:pt idx="4">
                  <c:v>0.12</c:v>
                </c:pt>
              </c:numCache>
            </c:numRef>
          </c:val>
          <c:smooth val="0"/>
          <c:extLst xmlns:c16r2="http://schemas.microsoft.com/office/drawing/2015/06/chart">
            <c:ext xmlns:c16="http://schemas.microsoft.com/office/drawing/2014/chart" uri="{C3380CC4-5D6E-409C-BE32-E72D297353CC}">
              <c16:uniqueId val="{00000001-49BA-4835-AD43-539869FF82D6}"/>
            </c:ext>
          </c:extLst>
        </c:ser>
        <c:dLbls>
          <c:showLegendKey val="0"/>
          <c:showVal val="0"/>
          <c:showCatName val="0"/>
          <c:showSerName val="0"/>
          <c:showPercent val="0"/>
          <c:showBubbleSize val="0"/>
        </c:dLbls>
        <c:marker val="1"/>
        <c:smooth val="0"/>
        <c:axId val="122895384"/>
        <c:axId val="122895776"/>
      </c:lineChart>
      <c:dateAx>
        <c:axId val="122895384"/>
        <c:scaling>
          <c:orientation val="minMax"/>
        </c:scaling>
        <c:delete val="1"/>
        <c:axPos val="b"/>
        <c:numFmt formatCode="ge" sourceLinked="1"/>
        <c:majorTickMark val="none"/>
        <c:minorTickMark val="none"/>
        <c:tickLblPos val="none"/>
        <c:crossAx val="122895776"/>
        <c:crosses val="autoZero"/>
        <c:auto val="1"/>
        <c:lblOffset val="100"/>
        <c:baseTimeUnit val="years"/>
      </c:dateAx>
      <c:valAx>
        <c:axId val="12289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895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64.09</c:v>
                </c:pt>
                <c:pt idx="1">
                  <c:v>66.06</c:v>
                </c:pt>
                <c:pt idx="2">
                  <c:v>65.75</c:v>
                </c:pt>
                <c:pt idx="3">
                  <c:v>66.03</c:v>
                </c:pt>
                <c:pt idx="4">
                  <c:v>64.69</c:v>
                </c:pt>
              </c:numCache>
            </c:numRef>
          </c:val>
          <c:extLst xmlns:c16r2="http://schemas.microsoft.com/office/drawing/2015/06/chart">
            <c:ext xmlns:c16="http://schemas.microsoft.com/office/drawing/2014/chart" uri="{C3380CC4-5D6E-409C-BE32-E72D297353CC}">
              <c16:uniqueId val="{00000000-5CF0-4206-BFAA-4F94236AE139}"/>
            </c:ext>
          </c:extLst>
        </c:ser>
        <c:dLbls>
          <c:showLegendKey val="0"/>
          <c:showVal val="0"/>
          <c:showCatName val="0"/>
          <c:showSerName val="0"/>
          <c:showPercent val="0"/>
          <c:showBubbleSize val="0"/>
        </c:dLbls>
        <c:gapWidth val="150"/>
        <c:axId val="202750520"/>
        <c:axId val="20366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49.39</c:v>
                </c:pt>
                <c:pt idx="2">
                  <c:v>49.25</c:v>
                </c:pt>
                <c:pt idx="3">
                  <c:v>50.24</c:v>
                </c:pt>
                <c:pt idx="4">
                  <c:v>49.68</c:v>
                </c:pt>
              </c:numCache>
            </c:numRef>
          </c:val>
          <c:smooth val="0"/>
          <c:extLst xmlns:c16r2="http://schemas.microsoft.com/office/drawing/2015/06/chart">
            <c:ext xmlns:c16="http://schemas.microsoft.com/office/drawing/2014/chart" uri="{C3380CC4-5D6E-409C-BE32-E72D297353CC}">
              <c16:uniqueId val="{00000001-5CF0-4206-BFAA-4F94236AE139}"/>
            </c:ext>
          </c:extLst>
        </c:ser>
        <c:dLbls>
          <c:showLegendKey val="0"/>
          <c:showVal val="0"/>
          <c:showCatName val="0"/>
          <c:showSerName val="0"/>
          <c:showPercent val="0"/>
          <c:showBubbleSize val="0"/>
        </c:dLbls>
        <c:marker val="1"/>
        <c:smooth val="0"/>
        <c:axId val="202750520"/>
        <c:axId val="203660400"/>
      </c:lineChart>
      <c:dateAx>
        <c:axId val="202750520"/>
        <c:scaling>
          <c:orientation val="minMax"/>
        </c:scaling>
        <c:delete val="1"/>
        <c:axPos val="b"/>
        <c:numFmt formatCode="ge" sourceLinked="1"/>
        <c:majorTickMark val="none"/>
        <c:minorTickMark val="none"/>
        <c:tickLblPos val="none"/>
        <c:crossAx val="203660400"/>
        <c:crosses val="autoZero"/>
        <c:auto val="1"/>
        <c:lblOffset val="100"/>
        <c:baseTimeUnit val="years"/>
      </c:dateAx>
      <c:valAx>
        <c:axId val="20366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75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93.2</c:v>
                </c:pt>
                <c:pt idx="1">
                  <c:v>94.7</c:v>
                </c:pt>
                <c:pt idx="2">
                  <c:v>90.79</c:v>
                </c:pt>
                <c:pt idx="3">
                  <c:v>90.88</c:v>
                </c:pt>
                <c:pt idx="4">
                  <c:v>91</c:v>
                </c:pt>
              </c:numCache>
            </c:numRef>
          </c:val>
          <c:extLst xmlns:c16r2="http://schemas.microsoft.com/office/drawing/2015/06/chart">
            <c:ext xmlns:c16="http://schemas.microsoft.com/office/drawing/2014/chart" uri="{C3380CC4-5D6E-409C-BE32-E72D297353CC}">
              <c16:uniqueId val="{00000000-84F6-484B-A15D-CD2A81D0BCDA}"/>
            </c:ext>
          </c:extLst>
        </c:ser>
        <c:dLbls>
          <c:showLegendKey val="0"/>
          <c:showVal val="0"/>
          <c:showCatName val="0"/>
          <c:showSerName val="0"/>
          <c:showPercent val="0"/>
          <c:showBubbleSize val="0"/>
        </c:dLbls>
        <c:gapWidth val="150"/>
        <c:axId val="203661576"/>
        <c:axId val="20366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83.96</c:v>
                </c:pt>
                <c:pt idx="2">
                  <c:v>84.12</c:v>
                </c:pt>
                <c:pt idx="3">
                  <c:v>84.17</c:v>
                </c:pt>
                <c:pt idx="4">
                  <c:v>83.35</c:v>
                </c:pt>
              </c:numCache>
            </c:numRef>
          </c:val>
          <c:smooth val="0"/>
          <c:extLst xmlns:c16r2="http://schemas.microsoft.com/office/drawing/2015/06/chart">
            <c:ext xmlns:c16="http://schemas.microsoft.com/office/drawing/2014/chart" uri="{C3380CC4-5D6E-409C-BE32-E72D297353CC}">
              <c16:uniqueId val="{00000001-84F6-484B-A15D-CD2A81D0BCDA}"/>
            </c:ext>
          </c:extLst>
        </c:ser>
        <c:dLbls>
          <c:showLegendKey val="0"/>
          <c:showVal val="0"/>
          <c:showCatName val="0"/>
          <c:showSerName val="0"/>
          <c:showPercent val="0"/>
          <c:showBubbleSize val="0"/>
        </c:dLbls>
        <c:marker val="1"/>
        <c:smooth val="0"/>
        <c:axId val="203661576"/>
        <c:axId val="203661968"/>
      </c:lineChart>
      <c:dateAx>
        <c:axId val="203661576"/>
        <c:scaling>
          <c:orientation val="minMax"/>
        </c:scaling>
        <c:delete val="1"/>
        <c:axPos val="b"/>
        <c:numFmt formatCode="ge" sourceLinked="1"/>
        <c:majorTickMark val="none"/>
        <c:minorTickMark val="none"/>
        <c:tickLblPos val="none"/>
        <c:crossAx val="203661968"/>
        <c:crosses val="autoZero"/>
        <c:auto val="1"/>
        <c:lblOffset val="100"/>
        <c:baseTimeUnit val="years"/>
      </c:dateAx>
      <c:valAx>
        <c:axId val="20366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66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50.04</c:v>
                </c:pt>
                <c:pt idx="1">
                  <c:v>49.62</c:v>
                </c:pt>
                <c:pt idx="2">
                  <c:v>57.55</c:v>
                </c:pt>
                <c:pt idx="3">
                  <c:v>46.85</c:v>
                </c:pt>
                <c:pt idx="4">
                  <c:v>41.17</c:v>
                </c:pt>
              </c:numCache>
            </c:numRef>
          </c:val>
          <c:extLst xmlns:c16r2="http://schemas.microsoft.com/office/drawing/2015/06/chart">
            <c:ext xmlns:c16="http://schemas.microsoft.com/office/drawing/2014/chart" uri="{C3380CC4-5D6E-409C-BE32-E72D297353CC}">
              <c16:uniqueId val="{00000000-844B-43E3-951E-DD6903E5E161}"/>
            </c:ext>
          </c:extLst>
        </c:ser>
        <c:dLbls>
          <c:showLegendKey val="0"/>
          <c:showVal val="0"/>
          <c:showCatName val="0"/>
          <c:showSerName val="0"/>
          <c:showPercent val="0"/>
          <c:showBubbleSize val="0"/>
        </c:dLbls>
        <c:gapWidth val="150"/>
        <c:axId val="122896952"/>
        <c:axId val="12289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4B-43E3-951E-DD6903E5E161}"/>
            </c:ext>
          </c:extLst>
        </c:ser>
        <c:dLbls>
          <c:showLegendKey val="0"/>
          <c:showVal val="0"/>
          <c:showCatName val="0"/>
          <c:showSerName val="0"/>
          <c:showPercent val="0"/>
          <c:showBubbleSize val="0"/>
        </c:dLbls>
        <c:marker val="1"/>
        <c:smooth val="0"/>
        <c:axId val="122896952"/>
        <c:axId val="122897344"/>
      </c:lineChart>
      <c:dateAx>
        <c:axId val="122896952"/>
        <c:scaling>
          <c:orientation val="minMax"/>
        </c:scaling>
        <c:delete val="1"/>
        <c:axPos val="b"/>
        <c:numFmt formatCode="ge" sourceLinked="1"/>
        <c:majorTickMark val="none"/>
        <c:minorTickMark val="none"/>
        <c:tickLblPos val="none"/>
        <c:crossAx val="122897344"/>
        <c:crosses val="autoZero"/>
        <c:auto val="1"/>
        <c:lblOffset val="100"/>
        <c:baseTimeUnit val="years"/>
      </c:dateAx>
      <c:valAx>
        <c:axId val="12289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896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1A-4F66-82B8-99DCA200DF9F}"/>
            </c:ext>
          </c:extLst>
        </c:ser>
        <c:dLbls>
          <c:showLegendKey val="0"/>
          <c:showVal val="0"/>
          <c:showCatName val="0"/>
          <c:showSerName val="0"/>
          <c:showPercent val="0"/>
          <c:showBubbleSize val="0"/>
        </c:dLbls>
        <c:gapWidth val="150"/>
        <c:axId val="202747384"/>
        <c:axId val="20274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1A-4F66-82B8-99DCA200DF9F}"/>
            </c:ext>
          </c:extLst>
        </c:ser>
        <c:dLbls>
          <c:showLegendKey val="0"/>
          <c:showVal val="0"/>
          <c:showCatName val="0"/>
          <c:showSerName val="0"/>
          <c:showPercent val="0"/>
          <c:showBubbleSize val="0"/>
        </c:dLbls>
        <c:marker val="1"/>
        <c:smooth val="0"/>
        <c:axId val="202747384"/>
        <c:axId val="202747776"/>
      </c:lineChart>
      <c:dateAx>
        <c:axId val="202747384"/>
        <c:scaling>
          <c:orientation val="minMax"/>
        </c:scaling>
        <c:delete val="1"/>
        <c:axPos val="b"/>
        <c:numFmt formatCode="ge" sourceLinked="1"/>
        <c:majorTickMark val="none"/>
        <c:minorTickMark val="none"/>
        <c:tickLblPos val="none"/>
        <c:crossAx val="202747776"/>
        <c:crosses val="autoZero"/>
        <c:auto val="1"/>
        <c:lblOffset val="100"/>
        <c:baseTimeUnit val="years"/>
      </c:dateAx>
      <c:valAx>
        <c:axId val="20274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74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98-4F0B-BF28-B712CA815217}"/>
            </c:ext>
          </c:extLst>
        </c:ser>
        <c:dLbls>
          <c:showLegendKey val="0"/>
          <c:showVal val="0"/>
          <c:showCatName val="0"/>
          <c:showSerName val="0"/>
          <c:showPercent val="0"/>
          <c:showBubbleSize val="0"/>
        </c:dLbls>
        <c:gapWidth val="150"/>
        <c:axId val="202748952"/>
        <c:axId val="20274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98-4F0B-BF28-B712CA815217}"/>
            </c:ext>
          </c:extLst>
        </c:ser>
        <c:dLbls>
          <c:showLegendKey val="0"/>
          <c:showVal val="0"/>
          <c:showCatName val="0"/>
          <c:showSerName val="0"/>
          <c:showPercent val="0"/>
          <c:showBubbleSize val="0"/>
        </c:dLbls>
        <c:marker val="1"/>
        <c:smooth val="0"/>
        <c:axId val="202748952"/>
        <c:axId val="202749344"/>
      </c:lineChart>
      <c:dateAx>
        <c:axId val="202748952"/>
        <c:scaling>
          <c:orientation val="minMax"/>
        </c:scaling>
        <c:delete val="1"/>
        <c:axPos val="b"/>
        <c:numFmt formatCode="ge" sourceLinked="1"/>
        <c:majorTickMark val="none"/>
        <c:minorTickMark val="none"/>
        <c:tickLblPos val="none"/>
        <c:crossAx val="202749344"/>
        <c:crosses val="autoZero"/>
        <c:auto val="1"/>
        <c:lblOffset val="100"/>
        <c:baseTimeUnit val="years"/>
      </c:dateAx>
      <c:valAx>
        <c:axId val="20274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74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10C-4909-A66B-8060C2DFE6DB}"/>
            </c:ext>
          </c:extLst>
        </c:ser>
        <c:dLbls>
          <c:showLegendKey val="0"/>
          <c:showVal val="0"/>
          <c:showCatName val="0"/>
          <c:showSerName val="0"/>
          <c:showPercent val="0"/>
          <c:showBubbleSize val="0"/>
        </c:dLbls>
        <c:gapWidth val="150"/>
        <c:axId val="203216416"/>
        <c:axId val="203216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10C-4909-A66B-8060C2DFE6DB}"/>
            </c:ext>
          </c:extLst>
        </c:ser>
        <c:dLbls>
          <c:showLegendKey val="0"/>
          <c:showVal val="0"/>
          <c:showCatName val="0"/>
          <c:showSerName val="0"/>
          <c:showPercent val="0"/>
          <c:showBubbleSize val="0"/>
        </c:dLbls>
        <c:marker val="1"/>
        <c:smooth val="0"/>
        <c:axId val="203216416"/>
        <c:axId val="203216808"/>
      </c:lineChart>
      <c:dateAx>
        <c:axId val="203216416"/>
        <c:scaling>
          <c:orientation val="minMax"/>
        </c:scaling>
        <c:delete val="1"/>
        <c:axPos val="b"/>
        <c:numFmt formatCode="ge" sourceLinked="1"/>
        <c:majorTickMark val="none"/>
        <c:minorTickMark val="none"/>
        <c:tickLblPos val="none"/>
        <c:crossAx val="203216808"/>
        <c:crosses val="autoZero"/>
        <c:auto val="1"/>
        <c:lblOffset val="100"/>
        <c:baseTimeUnit val="years"/>
      </c:dateAx>
      <c:valAx>
        <c:axId val="203216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21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17-4036-A44F-9943AB0B1F59}"/>
            </c:ext>
          </c:extLst>
        </c:ser>
        <c:dLbls>
          <c:showLegendKey val="0"/>
          <c:showVal val="0"/>
          <c:showCatName val="0"/>
          <c:showSerName val="0"/>
          <c:showPercent val="0"/>
          <c:showBubbleSize val="0"/>
        </c:dLbls>
        <c:gapWidth val="150"/>
        <c:axId val="203217984"/>
        <c:axId val="203218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17-4036-A44F-9943AB0B1F59}"/>
            </c:ext>
          </c:extLst>
        </c:ser>
        <c:dLbls>
          <c:showLegendKey val="0"/>
          <c:showVal val="0"/>
          <c:showCatName val="0"/>
          <c:showSerName val="0"/>
          <c:showPercent val="0"/>
          <c:showBubbleSize val="0"/>
        </c:dLbls>
        <c:marker val="1"/>
        <c:smooth val="0"/>
        <c:axId val="203217984"/>
        <c:axId val="203218376"/>
      </c:lineChart>
      <c:dateAx>
        <c:axId val="203217984"/>
        <c:scaling>
          <c:orientation val="minMax"/>
        </c:scaling>
        <c:delete val="1"/>
        <c:axPos val="b"/>
        <c:numFmt formatCode="ge" sourceLinked="1"/>
        <c:majorTickMark val="none"/>
        <c:minorTickMark val="none"/>
        <c:tickLblPos val="none"/>
        <c:crossAx val="203218376"/>
        <c:crosses val="autoZero"/>
        <c:auto val="1"/>
        <c:lblOffset val="100"/>
        <c:baseTimeUnit val="years"/>
      </c:dateAx>
      <c:valAx>
        <c:axId val="203218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21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622.12</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EB1-4E0F-A04A-C4A5BBD7B310}"/>
            </c:ext>
          </c:extLst>
        </c:ser>
        <c:dLbls>
          <c:showLegendKey val="0"/>
          <c:showVal val="0"/>
          <c:showCatName val="0"/>
          <c:showSerName val="0"/>
          <c:showPercent val="0"/>
          <c:showBubbleSize val="0"/>
        </c:dLbls>
        <c:gapWidth val="150"/>
        <c:axId val="203331336"/>
        <c:axId val="20333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1162.3599999999999</c:v>
                </c:pt>
                <c:pt idx="2">
                  <c:v>1047.6500000000001</c:v>
                </c:pt>
                <c:pt idx="3">
                  <c:v>1124.26</c:v>
                </c:pt>
                <c:pt idx="4">
                  <c:v>1048.23</c:v>
                </c:pt>
              </c:numCache>
            </c:numRef>
          </c:val>
          <c:smooth val="0"/>
          <c:extLst xmlns:c16r2="http://schemas.microsoft.com/office/drawing/2015/06/chart">
            <c:ext xmlns:c16="http://schemas.microsoft.com/office/drawing/2014/chart" uri="{C3380CC4-5D6E-409C-BE32-E72D297353CC}">
              <c16:uniqueId val="{00000001-FEB1-4E0F-A04A-C4A5BBD7B310}"/>
            </c:ext>
          </c:extLst>
        </c:ser>
        <c:dLbls>
          <c:showLegendKey val="0"/>
          <c:showVal val="0"/>
          <c:showCatName val="0"/>
          <c:showSerName val="0"/>
          <c:showPercent val="0"/>
          <c:showBubbleSize val="0"/>
        </c:dLbls>
        <c:marker val="1"/>
        <c:smooth val="0"/>
        <c:axId val="203331336"/>
        <c:axId val="203331728"/>
      </c:lineChart>
      <c:dateAx>
        <c:axId val="203331336"/>
        <c:scaling>
          <c:orientation val="minMax"/>
        </c:scaling>
        <c:delete val="1"/>
        <c:axPos val="b"/>
        <c:numFmt formatCode="ge" sourceLinked="1"/>
        <c:majorTickMark val="none"/>
        <c:minorTickMark val="none"/>
        <c:tickLblPos val="none"/>
        <c:crossAx val="203331728"/>
        <c:crosses val="autoZero"/>
        <c:auto val="1"/>
        <c:lblOffset val="100"/>
        <c:baseTimeUnit val="years"/>
      </c:dateAx>
      <c:valAx>
        <c:axId val="20333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331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78.489999999999995</c:v>
                </c:pt>
                <c:pt idx="1">
                  <c:v>74.64</c:v>
                </c:pt>
                <c:pt idx="2">
                  <c:v>36.92</c:v>
                </c:pt>
                <c:pt idx="3">
                  <c:v>43.23</c:v>
                </c:pt>
                <c:pt idx="4">
                  <c:v>43.2</c:v>
                </c:pt>
              </c:numCache>
            </c:numRef>
          </c:val>
          <c:extLst xmlns:c16r2="http://schemas.microsoft.com/office/drawing/2015/06/chart">
            <c:ext xmlns:c16="http://schemas.microsoft.com/office/drawing/2014/chart" uri="{C3380CC4-5D6E-409C-BE32-E72D297353CC}">
              <c16:uniqueId val="{00000000-9C4D-4345-ADB8-B7F92889AA8C}"/>
            </c:ext>
          </c:extLst>
        </c:ser>
        <c:dLbls>
          <c:showLegendKey val="0"/>
          <c:showVal val="0"/>
          <c:showCatName val="0"/>
          <c:showSerName val="0"/>
          <c:showPercent val="0"/>
          <c:showBubbleSize val="0"/>
        </c:dLbls>
        <c:gapWidth val="150"/>
        <c:axId val="203332904"/>
        <c:axId val="20333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68.209999999999994</c:v>
                </c:pt>
                <c:pt idx="2">
                  <c:v>74.040000000000006</c:v>
                </c:pt>
                <c:pt idx="3">
                  <c:v>80.58</c:v>
                </c:pt>
                <c:pt idx="4">
                  <c:v>78.92</c:v>
                </c:pt>
              </c:numCache>
            </c:numRef>
          </c:val>
          <c:smooth val="0"/>
          <c:extLst xmlns:c16r2="http://schemas.microsoft.com/office/drawing/2015/06/chart">
            <c:ext xmlns:c16="http://schemas.microsoft.com/office/drawing/2014/chart" uri="{C3380CC4-5D6E-409C-BE32-E72D297353CC}">
              <c16:uniqueId val="{00000001-9C4D-4345-ADB8-B7F92889AA8C}"/>
            </c:ext>
          </c:extLst>
        </c:ser>
        <c:dLbls>
          <c:showLegendKey val="0"/>
          <c:showVal val="0"/>
          <c:showCatName val="0"/>
          <c:showSerName val="0"/>
          <c:showPercent val="0"/>
          <c:showBubbleSize val="0"/>
        </c:dLbls>
        <c:marker val="1"/>
        <c:smooth val="0"/>
        <c:axId val="203332904"/>
        <c:axId val="203333296"/>
      </c:lineChart>
      <c:dateAx>
        <c:axId val="203332904"/>
        <c:scaling>
          <c:orientation val="minMax"/>
        </c:scaling>
        <c:delete val="1"/>
        <c:axPos val="b"/>
        <c:numFmt formatCode="ge" sourceLinked="1"/>
        <c:majorTickMark val="none"/>
        <c:minorTickMark val="none"/>
        <c:tickLblPos val="none"/>
        <c:crossAx val="203333296"/>
        <c:crosses val="autoZero"/>
        <c:auto val="1"/>
        <c:lblOffset val="100"/>
        <c:baseTimeUnit val="years"/>
      </c:dateAx>
      <c:valAx>
        <c:axId val="20333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33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171.89</c:v>
                </c:pt>
                <c:pt idx="1">
                  <c:v>183.22</c:v>
                </c:pt>
                <c:pt idx="2">
                  <c:v>273.58</c:v>
                </c:pt>
                <c:pt idx="3">
                  <c:v>233.26</c:v>
                </c:pt>
                <c:pt idx="4">
                  <c:v>198.67</c:v>
                </c:pt>
              </c:numCache>
            </c:numRef>
          </c:val>
          <c:extLst xmlns:c16r2="http://schemas.microsoft.com/office/drawing/2015/06/chart">
            <c:ext xmlns:c16="http://schemas.microsoft.com/office/drawing/2014/chart" uri="{C3380CC4-5D6E-409C-BE32-E72D297353CC}">
              <c16:uniqueId val="{00000000-48EE-445E-9F89-53475E82B118}"/>
            </c:ext>
          </c:extLst>
        </c:ser>
        <c:dLbls>
          <c:showLegendKey val="0"/>
          <c:showVal val="0"/>
          <c:showCatName val="0"/>
          <c:showSerName val="0"/>
          <c:showPercent val="0"/>
          <c:showBubbleSize val="0"/>
        </c:dLbls>
        <c:gapWidth val="150"/>
        <c:axId val="203216024"/>
        <c:axId val="20321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250.84</c:v>
                </c:pt>
                <c:pt idx="2">
                  <c:v>235.61</c:v>
                </c:pt>
                <c:pt idx="3">
                  <c:v>216.21</c:v>
                </c:pt>
                <c:pt idx="4">
                  <c:v>220.31</c:v>
                </c:pt>
              </c:numCache>
            </c:numRef>
          </c:val>
          <c:smooth val="0"/>
          <c:extLst xmlns:c16r2="http://schemas.microsoft.com/office/drawing/2015/06/chart">
            <c:ext xmlns:c16="http://schemas.microsoft.com/office/drawing/2014/chart" uri="{C3380CC4-5D6E-409C-BE32-E72D297353CC}">
              <c16:uniqueId val="{00000001-48EE-445E-9F89-53475E82B118}"/>
            </c:ext>
          </c:extLst>
        </c:ser>
        <c:dLbls>
          <c:showLegendKey val="0"/>
          <c:showVal val="0"/>
          <c:showCatName val="0"/>
          <c:showSerName val="0"/>
          <c:showPercent val="0"/>
          <c:showBubbleSize val="0"/>
        </c:dLbls>
        <c:marker val="1"/>
        <c:smooth val="0"/>
        <c:axId val="203216024"/>
        <c:axId val="203215632"/>
      </c:lineChart>
      <c:dateAx>
        <c:axId val="203216024"/>
        <c:scaling>
          <c:orientation val="minMax"/>
        </c:scaling>
        <c:delete val="1"/>
        <c:axPos val="b"/>
        <c:numFmt formatCode="ge" sourceLinked="1"/>
        <c:majorTickMark val="none"/>
        <c:minorTickMark val="none"/>
        <c:tickLblPos val="none"/>
        <c:crossAx val="203215632"/>
        <c:crosses val="autoZero"/>
        <c:auto val="1"/>
        <c:lblOffset val="100"/>
        <c:baseTimeUnit val="years"/>
      </c:dateAx>
      <c:valAx>
        <c:axId val="20321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21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U4" zoomScaleNormal="100" workbookViewId="0">
      <selection activeCell="W8" sqref="W8:AC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静岡県　御前崎市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tr">
        <f>データ!$M$6</f>
        <v>非設置</v>
      </c>
      <c r="AE8" s="49"/>
      <c r="AF8" s="49"/>
      <c r="AG8" s="49"/>
      <c r="AH8" s="49"/>
      <c r="AI8" s="49"/>
      <c r="AJ8" s="49"/>
      <c r="AK8" s="3"/>
      <c r="AL8" s="50">
        <f>データ!S6</f>
        <v>32733</v>
      </c>
      <c r="AM8" s="50"/>
      <c r="AN8" s="50"/>
      <c r="AO8" s="50"/>
      <c r="AP8" s="50"/>
      <c r="AQ8" s="50"/>
      <c r="AR8" s="50"/>
      <c r="AS8" s="50"/>
      <c r="AT8" s="45">
        <f>データ!T6</f>
        <v>65.56</v>
      </c>
      <c r="AU8" s="45"/>
      <c r="AV8" s="45"/>
      <c r="AW8" s="45"/>
      <c r="AX8" s="45"/>
      <c r="AY8" s="45"/>
      <c r="AZ8" s="45"/>
      <c r="BA8" s="45"/>
      <c r="BB8" s="45">
        <f>データ!U6</f>
        <v>499.28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20.99</v>
      </c>
      <c r="Q10" s="45"/>
      <c r="R10" s="45"/>
      <c r="S10" s="45"/>
      <c r="T10" s="45"/>
      <c r="U10" s="45"/>
      <c r="V10" s="45"/>
      <c r="W10" s="45">
        <f>データ!Q6</f>
        <v>94.44</v>
      </c>
      <c r="X10" s="45"/>
      <c r="Y10" s="45"/>
      <c r="Z10" s="45"/>
      <c r="AA10" s="45"/>
      <c r="AB10" s="45"/>
      <c r="AC10" s="45"/>
      <c r="AD10" s="50">
        <f>データ!R6</f>
        <v>1728</v>
      </c>
      <c r="AE10" s="50"/>
      <c r="AF10" s="50"/>
      <c r="AG10" s="50"/>
      <c r="AH10" s="50"/>
      <c r="AI10" s="50"/>
      <c r="AJ10" s="50"/>
      <c r="AK10" s="2"/>
      <c r="AL10" s="50">
        <f>データ!V6</f>
        <v>6830</v>
      </c>
      <c r="AM10" s="50"/>
      <c r="AN10" s="50"/>
      <c r="AO10" s="50"/>
      <c r="AP10" s="50"/>
      <c r="AQ10" s="50"/>
      <c r="AR10" s="50"/>
      <c r="AS10" s="50"/>
      <c r="AT10" s="45">
        <f>データ!W6</f>
        <v>2.91</v>
      </c>
      <c r="AU10" s="45"/>
      <c r="AV10" s="45"/>
      <c r="AW10" s="45"/>
      <c r="AX10" s="45"/>
      <c r="AY10" s="45"/>
      <c r="AZ10" s="45"/>
      <c r="BA10" s="45"/>
      <c r="BB10" s="45">
        <f>データ!X6</f>
        <v>2347.08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o8hWDqkhvzgob+qLw5wD6bVP/35vKAZhc1eeSp+xU22KmOiFKuqjPFbpSo+ZuHjPHmeCAgaeX8ks87T4BGA+KA==" saltValue="aoytvl7ubTPIs34J6yNWu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222232</v>
      </c>
      <c r="D6" s="33">
        <f t="shared" si="3"/>
        <v>47</v>
      </c>
      <c r="E6" s="33">
        <f t="shared" si="3"/>
        <v>17</v>
      </c>
      <c r="F6" s="33">
        <f t="shared" si="3"/>
        <v>1</v>
      </c>
      <c r="G6" s="33">
        <f t="shared" si="3"/>
        <v>0</v>
      </c>
      <c r="H6" s="33" t="str">
        <f t="shared" si="3"/>
        <v>静岡県　御前崎市</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20.99</v>
      </c>
      <c r="Q6" s="34">
        <f t="shared" si="3"/>
        <v>94.44</v>
      </c>
      <c r="R6" s="34">
        <f t="shared" si="3"/>
        <v>1728</v>
      </c>
      <c r="S6" s="34">
        <f t="shared" si="3"/>
        <v>32733</v>
      </c>
      <c r="T6" s="34">
        <f t="shared" si="3"/>
        <v>65.56</v>
      </c>
      <c r="U6" s="34">
        <f t="shared" si="3"/>
        <v>499.28</v>
      </c>
      <c r="V6" s="34">
        <f t="shared" si="3"/>
        <v>6830</v>
      </c>
      <c r="W6" s="34">
        <f t="shared" si="3"/>
        <v>2.91</v>
      </c>
      <c r="X6" s="34">
        <f t="shared" si="3"/>
        <v>2347.08</v>
      </c>
      <c r="Y6" s="35">
        <f>IF(Y7="",NA(),Y7)</f>
        <v>50.04</v>
      </c>
      <c r="Z6" s="35">
        <f t="shared" ref="Z6:AH6" si="4">IF(Z7="",NA(),Z7)</f>
        <v>49.62</v>
      </c>
      <c r="AA6" s="35">
        <f t="shared" si="4"/>
        <v>57.55</v>
      </c>
      <c r="AB6" s="35">
        <f t="shared" si="4"/>
        <v>46.85</v>
      </c>
      <c r="AC6" s="35">
        <f t="shared" si="4"/>
        <v>41.17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622.12</v>
      </c>
      <c r="BG6" s="34">
        <f t="shared" ref="BG6:BO6" si="7">IF(BG7="",NA(),BG7)</f>
        <v>0</v>
      </c>
      <c r="BH6" s="34">
        <f t="shared" si="7"/>
        <v>0</v>
      </c>
      <c r="BI6" s="34">
        <f t="shared" si="7"/>
        <v>0</v>
      </c>
      <c r="BJ6" s="34">
        <f t="shared" si="7"/>
        <v>0</v>
      </c>
      <c r="BK6" s="35">
        <f t="shared" si="7"/>
        <v>1203.71</v>
      </c>
      <c r="BL6" s="35">
        <f t="shared" si="7"/>
        <v>1162.3599999999999</v>
      </c>
      <c r="BM6" s="35">
        <f t="shared" si="7"/>
        <v>1047.6500000000001</v>
      </c>
      <c r="BN6" s="35">
        <f t="shared" si="7"/>
        <v>1124.26</v>
      </c>
      <c r="BO6" s="35">
        <f t="shared" si="7"/>
        <v>1048.23</v>
      </c>
      <c r="BP6" s="34" t="str">
        <f>IF(BP7="","",IF(BP7="-","【-】","【"&amp;SUBSTITUTE(TEXT(BP7,"#,##0.00"),"-","△")&amp;"】"))</f>
        <v>【682.78】</v>
      </c>
      <c r="BQ6" s="35">
        <f>IF(BQ7="",NA(),BQ7)</f>
        <v>78.489999999999995</v>
      </c>
      <c r="BR6" s="35">
        <f t="shared" ref="BR6:BZ6" si="8">IF(BR7="",NA(),BR7)</f>
        <v>74.64</v>
      </c>
      <c r="BS6" s="35">
        <f t="shared" si="8"/>
        <v>36.92</v>
      </c>
      <c r="BT6" s="35">
        <f t="shared" si="8"/>
        <v>43.23</v>
      </c>
      <c r="BU6" s="35">
        <f t="shared" si="8"/>
        <v>43.2</v>
      </c>
      <c r="BV6" s="35">
        <f t="shared" si="8"/>
        <v>69.739999999999995</v>
      </c>
      <c r="BW6" s="35">
        <f t="shared" si="8"/>
        <v>68.209999999999994</v>
      </c>
      <c r="BX6" s="35">
        <f t="shared" si="8"/>
        <v>74.040000000000006</v>
      </c>
      <c r="BY6" s="35">
        <f t="shared" si="8"/>
        <v>80.58</v>
      </c>
      <c r="BZ6" s="35">
        <f t="shared" si="8"/>
        <v>78.92</v>
      </c>
      <c r="CA6" s="34" t="str">
        <f>IF(CA7="","",IF(CA7="-","【-】","【"&amp;SUBSTITUTE(TEXT(CA7,"#,##0.00"),"-","△")&amp;"】"))</f>
        <v>【100.91】</v>
      </c>
      <c r="CB6" s="35">
        <f>IF(CB7="",NA(),CB7)</f>
        <v>171.89</v>
      </c>
      <c r="CC6" s="35">
        <f t="shared" ref="CC6:CK6" si="9">IF(CC7="",NA(),CC7)</f>
        <v>183.22</v>
      </c>
      <c r="CD6" s="35">
        <f t="shared" si="9"/>
        <v>273.58</v>
      </c>
      <c r="CE6" s="35">
        <f t="shared" si="9"/>
        <v>233.26</v>
      </c>
      <c r="CF6" s="35">
        <f t="shared" si="9"/>
        <v>198.67</v>
      </c>
      <c r="CG6" s="35">
        <f t="shared" si="9"/>
        <v>248.89</v>
      </c>
      <c r="CH6" s="35">
        <f t="shared" si="9"/>
        <v>250.84</v>
      </c>
      <c r="CI6" s="35">
        <f t="shared" si="9"/>
        <v>235.61</v>
      </c>
      <c r="CJ6" s="35">
        <f t="shared" si="9"/>
        <v>216.21</v>
      </c>
      <c r="CK6" s="35">
        <f t="shared" si="9"/>
        <v>220.31</v>
      </c>
      <c r="CL6" s="34" t="str">
        <f>IF(CL7="","",IF(CL7="-","【-】","【"&amp;SUBSTITUTE(TEXT(CL7,"#,##0.00"),"-","△")&amp;"】"))</f>
        <v>【136.86】</v>
      </c>
      <c r="CM6" s="35">
        <f>IF(CM7="",NA(),CM7)</f>
        <v>64.09</v>
      </c>
      <c r="CN6" s="35">
        <f t="shared" ref="CN6:CV6" si="10">IF(CN7="",NA(),CN7)</f>
        <v>66.06</v>
      </c>
      <c r="CO6" s="35">
        <f t="shared" si="10"/>
        <v>65.75</v>
      </c>
      <c r="CP6" s="35">
        <f t="shared" si="10"/>
        <v>66.03</v>
      </c>
      <c r="CQ6" s="35">
        <f t="shared" si="10"/>
        <v>64.69</v>
      </c>
      <c r="CR6" s="35">
        <f t="shared" si="10"/>
        <v>49.89</v>
      </c>
      <c r="CS6" s="35">
        <f t="shared" si="10"/>
        <v>49.39</v>
      </c>
      <c r="CT6" s="35">
        <f t="shared" si="10"/>
        <v>49.25</v>
      </c>
      <c r="CU6" s="35">
        <f t="shared" si="10"/>
        <v>50.24</v>
      </c>
      <c r="CV6" s="35">
        <f t="shared" si="10"/>
        <v>49.68</v>
      </c>
      <c r="CW6" s="34" t="str">
        <f>IF(CW7="","",IF(CW7="-","【-】","【"&amp;SUBSTITUTE(TEXT(CW7,"#,##0.00"),"-","△")&amp;"】"))</f>
        <v>【58.98】</v>
      </c>
      <c r="CX6" s="35">
        <f>IF(CX7="",NA(),CX7)</f>
        <v>93.2</v>
      </c>
      <c r="CY6" s="35">
        <f t="shared" ref="CY6:DG6" si="11">IF(CY7="",NA(),CY7)</f>
        <v>94.7</v>
      </c>
      <c r="CZ6" s="35">
        <f t="shared" si="11"/>
        <v>90.79</v>
      </c>
      <c r="DA6" s="35">
        <f t="shared" si="11"/>
        <v>90.88</v>
      </c>
      <c r="DB6" s="35">
        <f t="shared" si="11"/>
        <v>91</v>
      </c>
      <c r="DC6" s="35">
        <f t="shared" si="11"/>
        <v>84.73</v>
      </c>
      <c r="DD6" s="35">
        <f t="shared" si="11"/>
        <v>83.96</v>
      </c>
      <c r="DE6" s="35">
        <f t="shared" si="11"/>
        <v>84.12</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0.15</v>
      </c>
      <c r="EL6" s="35">
        <f t="shared" si="14"/>
        <v>0.1</v>
      </c>
      <c r="EM6" s="35">
        <f t="shared" si="14"/>
        <v>0.13</v>
      </c>
      <c r="EN6" s="35">
        <f t="shared" si="14"/>
        <v>0.12</v>
      </c>
      <c r="EO6" s="34" t="str">
        <f>IF(EO7="","",IF(EO7="-","【-】","【"&amp;SUBSTITUTE(TEXT(EO7,"#,##0.00"),"-","△")&amp;"】"))</f>
        <v>【0.23】</v>
      </c>
    </row>
    <row r="7" spans="1:145" s="36" customFormat="1" x14ac:dyDescent="0.15">
      <c r="A7" s="28"/>
      <c r="B7" s="37">
        <v>2018</v>
      </c>
      <c r="C7" s="37">
        <v>222232</v>
      </c>
      <c r="D7" s="37">
        <v>47</v>
      </c>
      <c r="E7" s="37">
        <v>17</v>
      </c>
      <c r="F7" s="37">
        <v>1</v>
      </c>
      <c r="G7" s="37">
        <v>0</v>
      </c>
      <c r="H7" s="37" t="s">
        <v>98</v>
      </c>
      <c r="I7" s="37" t="s">
        <v>99</v>
      </c>
      <c r="J7" s="37" t="s">
        <v>100</v>
      </c>
      <c r="K7" s="37" t="s">
        <v>101</v>
      </c>
      <c r="L7" s="37" t="s">
        <v>102</v>
      </c>
      <c r="M7" s="37" t="s">
        <v>103</v>
      </c>
      <c r="N7" s="38" t="s">
        <v>104</v>
      </c>
      <c r="O7" s="38" t="s">
        <v>105</v>
      </c>
      <c r="P7" s="38">
        <v>20.99</v>
      </c>
      <c r="Q7" s="38">
        <v>94.44</v>
      </c>
      <c r="R7" s="38">
        <v>1728</v>
      </c>
      <c r="S7" s="38">
        <v>32733</v>
      </c>
      <c r="T7" s="38">
        <v>65.56</v>
      </c>
      <c r="U7" s="38">
        <v>499.28</v>
      </c>
      <c r="V7" s="38">
        <v>6830</v>
      </c>
      <c r="W7" s="38">
        <v>2.91</v>
      </c>
      <c r="X7" s="38">
        <v>2347.08</v>
      </c>
      <c r="Y7" s="38">
        <v>50.04</v>
      </c>
      <c r="Z7" s="38">
        <v>49.62</v>
      </c>
      <c r="AA7" s="38">
        <v>57.55</v>
      </c>
      <c r="AB7" s="38">
        <v>46.85</v>
      </c>
      <c r="AC7" s="38">
        <v>41.17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622.12</v>
      </c>
      <c r="BG7" s="38">
        <v>0</v>
      </c>
      <c r="BH7" s="38">
        <v>0</v>
      </c>
      <c r="BI7" s="38">
        <v>0</v>
      </c>
      <c r="BJ7" s="38">
        <v>0</v>
      </c>
      <c r="BK7" s="38">
        <v>1203.71</v>
      </c>
      <c r="BL7" s="38">
        <v>1162.3599999999999</v>
      </c>
      <c r="BM7" s="38">
        <v>1047.6500000000001</v>
      </c>
      <c r="BN7" s="38">
        <v>1124.26</v>
      </c>
      <c r="BO7" s="38">
        <v>1048.23</v>
      </c>
      <c r="BP7" s="38">
        <v>682.78</v>
      </c>
      <c r="BQ7" s="38">
        <v>78.489999999999995</v>
      </c>
      <c r="BR7" s="38">
        <v>74.64</v>
      </c>
      <c r="BS7" s="38">
        <v>36.92</v>
      </c>
      <c r="BT7" s="38">
        <v>43.23</v>
      </c>
      <c r="BU7" s="38">
        <v>43.2</v>
      </c>
      <c r="BV7" s="38">
        <v>69.739999999999995</v>
      </c>
      <c r="BW7" s="38">
        <v>68.209999999999994</v>
      </c>
      <c r="BX7" s="38">
        <v>74.040000000000006</v>
      </c>
      <c r="BY7" s="38">
        <v>80.58</v>
      </c>
      <c r="BZ7" s="38">
        <v>78.92</v>
      </c>
      <c r="CA7" s="38">
        <v>100.91</v>
      </c>
      <c r="CB7" s="38">
        <v>171.89</v>
      </c>
      <c r="CC7" s="38">
        <v>183.22</v>
      </c>
      <c r="CD7" s="38">
        <v>273.58</v>
      </c>
      <c r="CE7" s="38">
        <v>233.26</v>
      </c>
      <c r="CF7" s="38">
        <v>198.67</v>
      </c>
      <c r="CG7" s="38">
        <v>248.89</v>
      </c>
      <c r="CH7" s="38">
        <v>250.84</v>
      </c>
      <c r="CI7" s="38">
        <v>235.61</v>
      </c>
      <c r="CJ7" s="38">
        <v>216.21</v>
      </c>
      <c r="CK7" s="38">
        <v>220.31</v>
      </c>
      <c r="CL7" s="38">
        <v>136.86000000000001</v>
      </c>
      <c r="CM7" s="38">
        <v>64.09</v>
      </c>
      <c r="CN7" s="38">
        <v>66.06</v>
      </c>
      <c r="CO7" s="38">
        <v>65.75</v>
      </c>
      <c r="CP7" s="38">
        <v>66.03</v>
      </c>
      <c r="CQ7" s="38">
        <v>64.69</v>
      </c>
      <c r="CR7" s="38">
        <v>49.89</v>
      </c>
      <c r="CS7" s="38">
        <v>49.39</v>
      </c>
      <c r="CT7" s="38">
        <v>49.25</v>
      </c>
      <c r="CU7" s="38">
        <v>50.24</v>
      </c>
      <c r="CV7" s="38">
        <v>49.68</v>
      </c>
      <c r="CW7" s="38">
        <v>58.98</v>
      </c>
      <c r="CX7" s="38">
        <v>93.2</v>
      </c>
      <c r="CY7" s="38">
        <v>94.7</v>
      </c>
      <c r="CZ7" s="38">
        <v>90.79</v>
      </c>
      <c r="DA7" s="38">
        <v>90.88</v>
      </c>
      <c r="DB7" s="38">
        <v>91</v>
      </c>
      <c r="DC7" s="38">
        <v>84.73</v>
      </c>
      <c r="DD7" s="38">
        <v>83.96</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0.15</v>
      </c>
      <c r="EL7" s="38">
        <v>0.1</v>
      </c>
      <c r="EM7" s="38">
        <v>0.13</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tateki.m</cp:lastModifiedBy>
  <cp:lastPrinted>2020-01-17T04:29:27Z</cp:lastPrinted>
  <dcterms:created xsi:type="dcterms:W3CDTF">2019-12-05T05:05:05Z</dcterms:created>
  <dcterms:modified xsi:type="dcterms:W3CDTF">2020-02-07T06:44:41Z</dcterms:modified>
  <cp:category/>
</cp:coreProperties>
</file>