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4es003\水道総務課共有\総務課\19 簡易水道\H31\照会・回答\庁内\財政課\17 【131（金）〆】　公営企業に係る「経営比較分析表」の公表について\02回答\"/>
    </mc:Choice>
  </mc:AlternateContent>
  <workbookProtection workbookAlgorithmName="SHA-512" workbookHashValue="XVckKwtwZHnvW375I2OvH0knWUtTSN2Xuldq3GSOxQCG17gZojRjQsGrEaxki+f/UbSYnYvR/Sq4FKplC8J68g==" workbookSaltValue="4YumF3dXM+CIYTwtkdOeP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<sst xmlns="http://schemas.openxmlformats.org/spreadsheetml/2006/main" count="225" uniqueCount="112">
  <si>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</si>
  <si>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</si>
  <si>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</si>
  <si>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</si>
  <si>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</si>
  <si>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</si>
  <si>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</si>
  <si>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</si>
  <si>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</si>
  <si>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</si>
  <si>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</si>
  <si>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</si>
  <si>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</si>
  <si>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</si>
  <si>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</si>
  <si>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</si>
  <si>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</si>
  <si>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</si>
  <si>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</si>
  <si>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</si>
  <si>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</si>
  <si>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</si>
  <si>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</si>
  <si>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</si>
  <si>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</si>
  <si>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</si>
  <si>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</si>
  <si>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</si>
  <si>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</si>
  <si>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</si>
  <si>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</si>
  <si>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</si>
  <si>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</si>
  <si>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</si>
  <si>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</si>
  <si>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</si>
  <si>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</si>
  <si>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</si>
  <si>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</si>
  <si>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</si>
  <si>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</si>
  <si>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</si>
  <si>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</si>
  <si>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</si>
  <si>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</si>
  <si>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</si>
  <si>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</si>
  <si>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</si>
  <si>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</si>
  <si>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</si>
  <si>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</si>
  <si>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</si>
  <si>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</si>
  <si>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</si>
  <si>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</si>
  <si>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</si>
  <si>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</si>
  <si>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</si>
  <si>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</si>
  <si>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</si>
  <si>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</si>
  <si>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</si>
  <si>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</si>
  <si>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</si>
  <si>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</si>
  <si>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</si>
  <si>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</si>
  <si>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</si>
  <si>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</si>
  <si>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</si>
  <si>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</si>
  <si>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</si>
  <si>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</si>
  <si>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</si>
  <si>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</si>
  <si>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</si>
  <si>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</si>
  <si>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</si>
  <si>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</si>
  <si>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</si>
  <si>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</si>
  <si>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</si>
  <si>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</si>
  <si>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</si>
  <si>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</si>
  <si>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</si>
  <si>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</si>
  <si>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</si>
  <si>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</si>
  <si>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</si>
  <si>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</si>
  <si>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</si>
  <si>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</si>
  <si>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</si>
  <si>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</si>
  <si>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</si>
  <si>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</si>
  <si>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</si>
  <si>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</si>
  <si>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</si>
  <si>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</si>
  <si>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</si>
  <si>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</si>
  <si>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</si>
  <si>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</si>
  <si>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</si>
  <si>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</si>
  <si>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</si>
  <si>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</si>
  <si>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特別会計のため、管路経年化率は示されていないが、昭和53年に整備している管路が多ことから、今後において計画的な管路更新が必要となってくる。</t>
    <rPh sb="46" eb="48">
      <t>コンゴ</t>
    </rPh>
    <phoneticPr fontId="4"/>
  </si>
  <si>
    <t>　本市の簡易水道事業は、井田地区を給水区域としており、平成30年度現在、給水人口55人と事業規模は小さい。
　総収入と総費用の比較で表される「①収益的収支比率」は100％を超える年（黒字）もあれば、超えない年（赤字）もあるなど、安定していない。これは井田地区の地域性によるもので、定住人口が少なく観光が主な産業である同地区においては、観光客数に水道使用量も左右されるためであると考えられる。
　１㎥当たりどの程度経費がかかっているかを表す「⑥給水原価」の平成30年度数値が1,207.64円と例年の約４倍以上の増となっている。これは、令和２年度当初に水道事業へ統合に係る経費である。この増加分に伴う影響として、給水に係る経費がどの程度水道料金で賄えているかを表す「⑤料金回収率」が9.25％、例年の約２割程度とっていることから、水道料金のみでは経営が成り立っていないことが示されている。
　また、「⑦施設利用率」も低い状況であるため、今後施設利用状況や施設規模等について、検討の余地があると言える。</t>
    <rPh sb="1" eb="2">
      <t>ホン</t>
    </rPh>
    <rPh sb="38" eb="40">
      <t>ジンコウ</t>
    </rPh>
    <rPh sb="227" eb="229">
      <t>ヘイセイ</t>
    </rPh>
    <rPh sb="231" eb="233">
      <t>ネンド</t>
    </rPh>
    <rPh sb="233" eb="235">
      <t>スウチ</t>
    </rPh>
    <rPh sb="244" eb="245">
      <t>エン</t>
    </rPh>
    <rPh sb="246" eb="248">
      <t>レイネン</t>
    </rPh>
    <rPh sb="249" eb="250">
      <t>ヤク</t>
    </rPh>
    <rPh sb="251" eb="252">
      <t>バイ</t>
    </rPh>
    <rPh sb="252" eb="254">
      <t>イジョウ</t>
    </rPh>
    <rPh sb="255" eb="256">
      <t>ゾウ</t>
    </rPh>
    <rPh sb="267" eb="269">
      <t>レイワ</t>
    </rPh>
    <rPh sb="270" eb="272">
      <t>ネンド</t>
    </rPh>
    <rPh sb="272" eb="274">
      <t>トウショ</t>
    </rPh>
    <rPh sb="275" eb="277">
      <t>スイドウ</t>
    </rPh>
    <rPh sb="277" eb="279">
      <t>ジギョウ</t>
    </rPh>
    <rPh sb="280" eb="282">
      <t>トウゴウ</t>
    </rPh>
    <rPh sb="283" eb="284">
      <t>カカ</t>
    </rPh>
    <rPh sb="285" eb="287">
      <t>ケイヒ</t>
    </rPh>
    <rPh sb="293" eb="295">
      <t>ゾウカ</t>
    </rPh>
    <rPh sb="295" eb="296">
      <t>ブン</t>
    </rPh>
    <rPh sb="297" eb="298">
      <t>トモナ</t>
    </rPh>
    <rPh sb="299" eb="301">
      <t>エイキョウ</t>
    </rPh>
    <rPh sb="346" eb="348">
      <t>レイネン</t>
    </rPh>
    <rPh sb="349" eb="350">
      <t>ヤク</t>
    </rPh>
    <rPh sb="351" eb="352">
      <t>ワリ</t>
    </rPh>
    <rPh sb="352" eb="354">
      <t>テイド</t>
    </rPh>
    <phoneticPr fontId="4"/>
  </si>
  <si>
    <t>　井田地区の水道使用量は、観光客数で左右されており、さらに定住人口は、今後も減少し続けているため、水道料金収入のみで維持管理に係る経費を賄うだけの増収は困難であると考える。
　また、⑥給水原価は、平成30年度において上述の経費が発生したものの、効率の良い維持管理が行えているため、大幅な経費削減も期待できない。
　住民生活に必要なサービスを安定的に続けるためには、経営の健全化、基盤強化の取り組みが必要となることから、井田簡易水道事業は、令和２年度に水道事業へ統合する予定である。
　</t>
    <rPh sb="35" eb="37">
      <t>コンゴ</t>
    </rPh>
    <rPh sb="98" eb="100">
      <t>ヘイセイ</t>
    </rPh>
    <rPh sb="102" eb="104">
      <t>ネンド</t>
    </rPh>
    <rPh sb="108" eb="110">
      <t>ジョウジュツ</t>
    </rPh>
    <rPh sb="111" eb="113">
      <t>ケイヒ</t>
    </rPh>
    <rPh sb="114" eb="116">
      <t>ハッセイ</t>
    </rPh>
    <rPh sb="209" eb="211">
      <t>イタ</t>
    </rPh>
    <rPh sb="211" eb="213">
      <t>カンイ</t>
    </rPh>
    <rPh sb="213" eb="215">
      <t>スイドウ</t>
    </rPh>
    <rPh sb="215" eb="217">
      <t>ジギョウ</t>
    </rPh>
    <rPh sb="219" eb="221">
      <t>レイワ</t>
    </rPh>
    <rPh sb="222" eb="224">
      <t>ネンド</t>
    </rPh>
    <rPh sb="225" eb="227">
      <t>スイドウ</t>
    </rPh>
    <rPh sb="227" eb="229">
      <t>ジギョウ</t>
    </rPh>
    <rPh sb="230" eb="232">
      <t>トウゴウ</t>
    </rPh>
    <rPh sb="234" eb="2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</si>
</sst>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5-433B-8091-0BF6F19BAB1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8035-433B-8091-0BF6F19BAB1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18.78</c:v>
                </c:pt>
                <c:pt idx="1">
                  <c:v>17.190000000000001</c:v>
                </c:pt>
                <c:pt idx="2">
                  <c:v>18.45</c:v>
                </c:pt>
                <c:pt idx="3">
                  <c:v>15.31</c:v>
                </c:pt>
                <c:pt idx="4">
                  <c:v>21.64</c:v>
                </c:pt>
              </c:numCache>
            </c:numRef>
          </c:val>
          <c:extLst>
            <c:ext xmlns:c16="http://schemas.microsoft.com/office/drawing/2014/chart" uri="{C3380CC4-5D6E-409C-BE32-E72D297353CC}">
              <c16:uniqueId val="{00000000-7A44-47E5-88D4-3016B54713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A44-47E5-88D4-3016B54713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94.25</c:v>
                </c:pt>
                <c:pt idx="1">
                  <c:v>94.41</c:v>
                </c:pt>
                <c:pt idx="2">
                  <c:v>81.22</c:v>
                </c:pt>
                <c:pt idx="3">
                  <c:v>95.44</c:v>
                </c:pt>
                <c:pt idx="4">
                  <c:v>65.489999999999995</c:v>
                </c:pt>
              </c:numCache>
            </c:numRef>
          </c:val>
          <c:extLst>
            <c:ext xmlns:c16="http://schemas.microsoft.com/office/drawing/2014/chart" uri="{C3380CC4-5D6E-409C-BE32-E72D297353CC}">
              <c16:uniqueId val="{00000000-16E1-4808-BC0D-5DDE7F1A9F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16E1-4808-BC0D-5DDE7F1A9F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91.22</c:v>
                </c:pt>
                <c:pt idx="1">
                  <c:v>105.87</c:v>
                </c:pt>
                <c:pt idx="2">
                  <c:v>103.77</c:v>
                </c:pt>
                <c:pt idx="3">
                  <c:v>100.57</c:v>
                </c:pt>
                <c:pt idx="4">
                  <c:v>99.97</c:v>
                </c:pt>
              </c:numCache>
            </c:numRef>
          </c:val>
          <c:extLst>
            <c:ext xmlns:c16="http://schemas.microsoft.com/office/drawing/2014/chart" uri="{C3380CC4-5D6E-409C-BE32-E72D297353CC}">
              <c16:uniqueId val="{00000000-C944-4A42-8970-042B8AF1E69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C944-4A42-8970-042B8AF1E69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2-4F14-A334-3105D31BD05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2-4F14-A334-3105D31BD05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6-498B-AD8A-320F8B3FAEA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6-498B-AD8A-320F8B3FAEA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6-4AEC-832E-3B71FCC652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6-4AEC-832E-3B71FCC652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A1-4487-BA25-BFE8D3817D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A1-4487-BA25-BFE8D3817D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98-4868-A9E0-A087187534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2B98-4868-A9E0-A087187534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35.6</c:v>
                </c:pt>
                <c:pt idx="1">
                  <c:v>47</c:v>
                </c:pt>
                <c:pt idx="2">
                  <c:v>44.66</c:v>
                </c:pt>
                <c:pt idx="3">
                  <c:v>43.52</c:v>
                </c:pt>
                <c:pt idx="4">
                  <c:v>9.25</c:v>
                </c:pt>
              </c:numCache>
            </c:numRef>
          </c:val>
          <c:extLst>
            <c:ext xmlns:c16="http://schemas.microsoft.com/office/drawing/2014/chart" uri="{C3380CC4-5D6E-409C-BE32-E72D297353CC}">
              <c16:uniqueId val="{00000000-5BE2-460C-BE3A-7872092644B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BE2-460C-BE3A-7872092644B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271.29000000000002</c:v>
                </c:pt>
                <c:pt idx="1">
                  <c:v>211</c:v>
                </c:pt>
                <c:pt idx="2">
                  <c:v>247.49</c:v>
                </c:pt>
                <c:pt idx="3">
                  <c:v>279.44</c:v>
                </c:pt>
                <c:pt idx="4">
                  <c:v>1207.6400000000001</c:v>
                </c:pt>
              </c:numCache>
            </c:numRef>
          </c:val>
          <c:extLst>
            <c:ext xmlns:c16="http://schemas.microsoft.com/office/drawing/2014/chart" uri="{C3380CC4-5D6E-409C-BE32-E72D297353CC}">
              <c16:uniqueId val="{00000000-1888-4DE4-8399-D0FB8D2CEAB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1888-4DE4-8399-D0FB8D2CEAB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沼津市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195986</v>
      </c>
      <c r="AM8" s="66"/>
      <c r="AN8" s="66"/>
      <c r="AO8" s="66"/>
      <c r="AP8" s="66"/>
      <c r="AQ8" s="66"/>
      <c r="AR8" s="66"/>
      <c r="AS8" s="66"/>
      <c r="AT8" s="65">
        <f>データ!$S$6</f>
        <v>186.96</v>
      </c>
      <c r="AU8" s="65"/>
      <c r="AV8" s="65"/>
      <c r="AW8" s="65"/>
      <c r="AX8" s="65"/>
      <c r="AY8" s="65"/>
      <c r="AZ8" s="65"/>
      <c r="BA8" s="65"/>
      <c r="BB8" s="65">
        <f>データ!$T$6</f>
        <v>1048.28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0.03</v>
      </c>
      <c r="Q10" s="65"/>
      <c r="R10" s="65"/>
      <c r="S10" s="65"/>
      <c r="T10" s="65"/>
      <c r="U10" s="65"/>
      <c r="V10" s="65"/>
      <c r="W10" s="66">
        <f>データ!$Q$6</f>
        <v>1610</v>
      </c>
      <c r="X10" s="66"/>
      <c r="Y10" s="66"/>
      <c r="Z10" s="66"/>
      <c r="AA10" s="66"/>
      <c r="AB10" s="66"/>
      <c r="AC10" s="66"/>
      <c r="AD10" s="2"/>
      <c r="AE10" s="2"/>
      <c r="AF10" s="2"/>
      <c r="AG10" s="2"/>
      <c r="AH10" s="2"/>
      <c r="AI10" s="2"/>
      <c r="AJ10" s="2"/>
      <c r="AK10" s="2"/>
      <c r="AL10" s="66">
        <f>データ!$U$6</f>
        <v>55</v>
      </c>
      <c r="AM10" s="66"/>
      <c r="AN10" s="66"/>
      <c r="AO10" s="66"/>
      <c r="AP10" s="66"/>
      <c r="AQ10" s="66"/>
      <c r="AR10" s="66"/>
      <c r="AS10" s="66"/>
      <c r="AT10" s="65">
        <f>データ!$V$6</f>
        <v>0.04</v>
      </c>
      <c r="AU10" s="65"/>
      <c r="AV10" s="65"/>
      <c r="AW10" s="65"/>
      <c r="AX10" s="65"/>
      <c r="AY10" s="65"/>
      <c r="AZ10" s="65"/>
      <c r="BA10" s="65"/>
      <c r="BB10" s="65">
        <f>データ!$W$6</f>
        <v>1375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noIAWcwzhfkElr4jgvB9tYQK23CP4Gp+YQvG39BJdXrpjzSie3DmW/9s+OTt83ST39sUIvCLTFWeGUfS/sUL9g==" saltValue="2HnoPyWVOOtV3bKAkvcH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222038</v>
      </c>
      <c r="D6" s="34">
        <f t="shared" si="3"/>
        <v>47</v>
      </c>
      <c r="E6" s="34">
        <f t="shared" si="3"/>
        <v>1</v>
      </c>
      <c r="F6" s="34">
        <f t="shared" si="3"/>
        <v>0</v>
      </c>
      <c r="G6" s="34">
        <f t="shared" si="3"/>
        <v>0</v>
      </c>
      <c r="H6" s="34" t="str">
        <f t="shared" si="3"/>
        <v>静岡県　沼津市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0.03</v>
      </c>
      <c r="Q6" s="35">
        <f t="shared" si="3"/>
        <v>1610</v>
      </c>
      <c r="R6" s="35">
        <f t="shared" si="3"/>
        <v>195986</v>
      </c>
      <c r="S6" s="35">
        <f t="shared" si="3"/>
        <v>186.96</v>
      </c>
      <c r="T6" s="35">
        <f t="shared" si="3"/>
        <v>1048.28</v>
      </c>
      <c r="U6" s="35">
        <f t="shared" si="3"/>
        <v>55</v>
      </c>
      <c r="V6" s="35">
        <f t="shared" si="3"/>
        <v>0.04</v>
      </c>
      <c r="W6" s="35">
        <f t="shared" si="3"/>
        <v>1375</v>
      </c>
      <c r="X6" s="36">
        <f>IF(X7="",NA(),X7)</f>
        <v>91.22</v>
      </c>
      <c r="Y6" s="36">
        <f t="shared" ref="Y6:AG6" si="4">IF(Y7="",NA(),Y7)</f>
        <v>105.87</v>
      </c>
      <c r="Z6" s="36">
        <f t="shared" si="4"/>
        <v>103.77</v>
      </c>
      <c r="AA6" s="36">
        <f t="shared" si="4"/>
        <v>100.57</v>
      </c>
      <c r="AB6" s="36">
        <f t="shared" si="4"/>
        <v>99.97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35.6</v>
      </c>
      <c r="BQ6" s="36">
        <f t="shared" ref="BQ6:BY6" si="8">IF(BQ7="",NA(),BQ7)</f>
        <v>47</v>
      </c>
      <c r="BR6" s="36">
        <f t="shared" si="8"/>
        <v>44.66</v>
      </c>
      <c r="BS6" s="36">
        <f t="shared" si="8"/>
        <v>43.52</v>
      </c>
      <c r="BT6" s="36">
        <f t="shared" si="8"/>
        <v>9.25</v>
      </c>
      <c r="BU6" s="36">
        <f t="shared" si="8"/>
        <v>24.39</v>
      </c>
      <c r="BV6" s="36">
        <f t="shared" si="8"/>
        <v>22.67</v>
      </c>
      <c r="BW6" s="36">
        <f t="shared" si="8"/>
        <v>37.92</v>
      </c>
      <c r="BX6" s="36">
        <f t="shared" si="8"/>
        <v>40.89</v>
      </c>
      <c r="BY6" s="36">
        <f t="shared" si="8"/>
        <v>41.25</v>
      </c>
      <c r="BZ6" s="35" t="str">
        <f>IF(BZ7="","",IF(BZ7="-","【-】","【"&amp;SUBSTITUTE(TEXT(BZ7,"#,##0.00"),"-","△")&amp;"】"))</f>
        <v>【54.36】</v>
      </c>
      <c r="CA6" s="36">
        <f>IF(CA7="",NA(),CA7)</f>
        <v>271.29000000000002</v>
      </c>
      <c r="CB6" s="36">
        <f t="shared" ref="CB6:CJ6" si="9">IF(CB7="",NA(),CB7)</f>
        <v>211</v>
      </c>
      <c r="CC6" s="36">
        <f t="shared" si="9"/>
        <v>247.49</v>
      </c>
      <c r="CD6" s="36">
        <f t="shared" si="9"/>
        <v>279.44</v>
      </c>
      <c r="CE6" s="36">
        <f t="shared" si="9"/>
        <v>1207.6400000000001</v>
      </c>
      <c r="CF6" s="36">
        <f t="shared" si="9"/>
        <v>734.18</v>
      </c>
      <c r="CG6" s="36">
        <f t="shared" si="9"/>
        <v>789.62</v>
      </c>
      <c r="CH6" s="36">
        <f t="shared" si="9"/>
        <v>423.18</v>
      </c>
      <c r="CI6" s="36">
        <f t="shared" si="9"/>
        <v>383.2</v>
      </c>
      <c r="CJ6" s="36">
        <f t="shared" si="9"/>
        <v>383.25</v>
      </c>
      <c r="CK6" s="35" t="str">
        <f>IF(CK7="","",IF(CK7="-","【-】","【"&amp;SUBSTITUTE(TEXT(CK7,"#,##0.00"),"-","△")&amp;"】"))</f>
        <v>【296.40】</v>
      </c>
      <c r="CL6" s="36">
        <f>IF(CL7="",NA(),CL7)</f>
        <v>18.78</v>
      </c>
      <c r="CM6" s="36">
        <f t="shared" ref="CM6:CU6" si="10">IF(CM7="",NA(),CM7)</f>
        <v>17.190000000000001</v>
      </c>
      <c r="CN6" s="36">
        <f t="shared" si="10"/>
        <v>18.45</v>
      </c>
      <c r="CO6" s="36">
        <f t="shared" si="10"/>
        <v>15.31</v>
      </c>
      <c r="CP6" s="36">
        <f t="shared" si="10"/>
        <v>21.64</v>
      </c>
      <c r="CQ6" s="36">
        <f t="shared" si="10"/>
        <v>48.36</v>
      </c>
      <c r="CR6" s="36">
        <f t="shared" si="10"/>
        <v>48.7</v>
      </c>
      <c r="CS6" s="36">
        <f t="shared" si="10"/>
        <v>46.9</v>
      </c>
      <c r="CT6" s="36">
        <f t="shared" si="10"/>
        <v>47.95</v>
      </c>
      <c r="CU6" s="36">
        <f t="shared" si="10"/>
        <v>48.26</v>
      </c>
      <c r="CV6" s="35" t="str">
        <f>IF(CV7="","",IF(CV7="-","【-】","【"&amp;SUBSTITUTE(TEXT(CV7,"#,##0.00"),"-","△")&amp;"】"))</f>
        <v>【55.95】</v>
      </c>
      <c r="CW6" s="36">
        <f>IF(CW7="",NA(),CW7)</f>
        <v>94.25</v>
      </c>
      <c r="CX6" s="36">
        <f t="shared" ref="CX6:DF6" si="11">IF(CX7="",NA(),CX7)</f>
        <v>94.41</v>
      </c>
      <c r="CY6" s="36">
        <f t="shared" si="11"/>
        <v>81.22</v>
      </c>
      <c r="CZ6" s="36">
        <f t="shared" si="11"/>
        <v>95.44</v>
      </c>
      <c r="DA6" s="36">
        <f t="shared" si="11"/>
        <v>65.489999999999995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222038</v>
      </c>
      <c r="D7" s="38">
        <v>47</v>
      </c>
      <c r="E7" s="38">
        <v>1</v>
      </c>
      <c r="F7" s="38">
        <v>0</v>
      </c>
      <c r="G7" s="38">
        <v>0</v>
      </c>
      <c r="H7" s="38" t="s">
        <v>96</v>
      </c>
      <c r="I7" s="38" t="s">
        <v>97</v>
      </c>
      <c r="J7" s="38" t="s">
        <v>98</v>
      </c>
      <c r="K7" s="38" t="s">
        <v>99</v>
      </c>
      <c r="L7" s="38" t="s">
        <v>100</v>
      </c>
      <c r="M7" s="38" t="s">
        <v>101</v>
      </c>
      <c r="N7" s="39" t="s">
        <v>102</v>
      </c>
      <c r="O7" s="39" t="s">
        <v>103</v>
      </c>
      <c r="P7" s="39">
        <v>0.03</v>
      </c>
      <c r="Q7" s="39">
        <v>1610</v>
      </c>
      <c r="R7" s="39">
        <v>195986</v>
      </c>
      <c r="S7" s="39">
        <v>186.96</v>
      </c>
      <c r="T7" s="39">
        <v>1048.28</v>
      </c>
      <c r="U7" s="39">
        <v>55</v>
      </c>
      <c r="V7" s="39">
        <v>0.04</v>
      </c>
      <c r="W7" s="39">
        <v>1375</v>
      </c>
      <c r="X7" s="39">
        <v>91.22</v>
      </c>
      <c r="Y7" s="39">
        <v>105.87</v>
      </c>
      <c r="Z7" s="39">
        <v>103.77</v>
      </c>
      <c r="AA7" s="39">
        <v>100.57</v>
      </c>
      <c r="AB7" s="39">
        <v>99.97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35.6</v>
      </c>
      <c r="BQ7" s="39">
        <v>47</v>
      </c>
      <c r="BR7" s="39">
        <v>44.66</v>
      </c>
      <c r="BS7" s="39">
        <v>43.52</v>
      </c>
      <c r="BT7" s="39">
        <v>9.25</v>
      </c>
      <c r="BU7" s="39">
        <v>24.39</v>
      </c>
      <c r="BV7" s="39">
        <v>22.67</v>
      </c>
      <c r="BW7" s="39">
        <v>37.92</v>
      </c>
      <c r="BX7" s="39">
        <v>40.89</v>
      </c>
      <c r="BY7" s="39">
        <v>41.25</v>
      </c>
      <c r="BZ7" s="39">
        <v>54.36</v>
      </c>
      <c r="CA7" s="39">
        <v>271.29000000000002</v>
      </c>
      <c r="CB7" s="39">
        <v>211</v>
      </c>
      <c r="CC7" s="39">
        <v>247.49</v>
      </c>
      <c r="CD7" s="39">
        <v>279.44</v>
      </c>
      <c r="CE7" s="39">
        <v>1207.6400000000001</v>
      </c>
      <c r="CF7" s="39">
        <v>734.18</v>
      </c>
      <c r="CG7" s="39">
        <v>789.62</v>
      </c>
      <c r="CH7" s="39">
        <v>423.18</v>
      </c>
      <c r="CI7" s="39">
        <v>383.2</v>
      </c>
      <c r="CJ7" s="39">
        <v>383.25</v>
      </c>
      <c r="CK7" s="39">
        <v>296.39999999999998</v>
      </c>
      <c r="CL7" s="39">
        <v>18.78</v>
      </c>
      <c r="CM7" s="39">
        <v>17.190000000000001</v>
      </c>
      <c r="CN7" s="39">
        <v>18.45</v>
      </c>
      <c r="CO7" s="39">
        <v>15.31</v>
      </c>
      <c r="CP7" s="39">
        <v>21.64</v>
      </c>
      <c r="CQ7" s="39">
        <v>48.36</v>
      </c>
      <c r="CR7" s="39">
        <v>48.7</v>
      </c>
      <c r="CS7" s="39">
        <v>46.9</v>
      </c>
      <c r="CT7" s="39">
        <v>47.95</v>
      </c>
      <c r="CU7" s="39">
        <v>48.26</v>
      </c>
      <c r="CV7" s="39">
        <v>55.95</v>
      </c>
      <c r="CW7" s="39">
        <v>94.25</v>
      </c>
      <c r="CX7" s="39">
        <v>94.41</v>
      </c>
      <c r="CY7" s="39">
        <v>81.22</v>
      </c>
      <c r="CZ7" s="39">
        <v>95.44</v>
      </c>
      <c r="DA7" s="39">
        <v>65.489999999999995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2020-01-23T00:13:58Z</cp:lastPrinted>
  <dcterms:created xsi:type="dcterms:W3CDTF">2019-12-05T04:37:54Z</dcterms:created>
  <dcterms:modified xsi:type="dcterms:W3CDTF">2020-01-23T00:17:05Z</dcterms:modified>
  <cp:category/>
</cp:coreProperties>
</file>