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edirect\4721\デスクトップ\経営分析比較\"/>
    </mc:Choice>
  </mc:AlternateContent>
  <workbookProtection workbookAlgorithmName="SHA-512" workbookHashValue="7L9AtylXxC2T4hQiM38YG3S7fRsl6JHXuX3+TXatRgZh/fFbz+2vzQ4HnfRtx5qfTlIW2gnq8epblHXKqkMOQQ==" workbookSaltValue="ULsIyJca6qYbEUdbMvClI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<sst xmlns="http://schemas.openxmlformats.org/spreadsheetml/2006/main" count="220" uniqueCount="108">
  <si>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</si>
  <si>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</si>
  <si>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</si>
  <si>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</si>
  <si>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</si>
  <si>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</si>
  <si>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</si>
  <si>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</si>
  <si>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</si>
  <si>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</si>
  <si>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</si>
  <si>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</si>
  <si>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</si>
  <si>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</si>
  <si>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</si>
  <si>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</si>
  <si>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</si>
  <si>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</si>
  <si>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</si>
  <si>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</si>
  <si>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</si>
  <si>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</si>
  <si>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</si>
  <si>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</si>
  <si>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</si>
  <si>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</si>
  <si>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</si>
  <si>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</si>
  <si>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</si>
  <si>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</si>
  <si>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</si>
  <si>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</si>
  <si>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</si>
  <si>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</si>
  <si>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</si>
  <si>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</si>
  <si>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</si>
  <si>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</si>
  <si>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</si>
  <si>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</si>
  <si>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</si>
  <si>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</si>
  <si>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</si>
  <si>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</si>
  <si>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</si>
  <si>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</si>
  <si>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</si>
  <si>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</si>
  <si>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</si>
  <si>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</si>
  <si>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</si>
  <si>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</si>
  <si>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</si>
  <si>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</si>
  <si>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</si>
  <si>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</si>
  <si>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</si>
  <si>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</si>
  <si>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</si>
  <si>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</si>
  <si>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</si>
  <si>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</si>
  <si>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</si>
  <si>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</si>
  <si>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</si>
  <si>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</si>
  <si>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</si>
  <si>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</si>
  <si>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</si>
  <si>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</si>
  <si>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</si>
  <si>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</si>
  <si>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</si>
  <si>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</si>
  <si>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</si>
  <si>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</si>
  <si>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</si>
  <si>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</si>
  <si>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</si>
  <si>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</si>
  <si>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</si>
  <si>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</si>
  <si>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</si>
  <si>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</si>
  <si>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</si>
  <si>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</si>
  <si>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</si>
  <si>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</si>
  <si>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</si>
  <si>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</si>
  <si>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</si>
  <si>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</si>
  <si>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</si>
  <si>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長泉町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</si>
  <si>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</si>
  <si>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</si>
  <si>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</si>
  <si>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</si>
  <si>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</si>
  <si>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</si>
  <si>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</si>
  <si>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</si>
  <si>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</si>
  <si>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</si>
  <si>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</si>
  <si>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は増加していますが、水道使用者の意識変化や節水型家電への移行等、水道事業を取り巻く環境が変化し、一戸あたりの水需要の伸びは期待できない状況にあります。また、宅地分譲や共同住宅建設に伴う工事負担金収入も減の傾向にあります。キャッシュ・フローに問題はありませんが、経年管・取水設備等更新に係る経費が見込まれる中で、水道事業経営を取り巻く環境は厳しいものになると想定されます。また、平成30年度に水道ビジョンの見直し、経営戦略策定を行いました。今後の収益・費用の状況を見込んだ中で、管路だけでなく浄水場等施設の更新・修繕が必要な箇所の洗い出しと優先度を付けた計画策定を行ったため、これに基づいた事業を進めていきたいと考えます。</t>
    <rPh sb="52" eb="54">
      <t>イッコ</t>
    </rPh>
    <rPh sb="82" eb="84">
      <t>タクチ</t>
    </rPh>
    <rPh sb="84" eb="86">
      <t>ブンジョウ</t>
    </rPh>
    <rPh sb="87" eb="89">
      <t>キョウドウ</t>
    </rPh>
    <rPh sb="89" eb="91">
      <t>ジュウタク</t>
    </rPh>
    <rPh sb="91" eb="93">
      <t>ケンセツ</t>
    </rPh>
    <rPh sb="94" eb="95">
      <t>トモナ</t>
    </rPh>
    <rPh sb="96" eb="98">
      <t>コウジ</t>
    </rPh>
    <rPh sb="98" eb="101">
      <t>フタンキン</t>
    </rPh>
    <rPh sb="101" eb="103">
      <t>シュウニュウ</t>
    </rPh>
    <rPh sb="104" eb="105">
      <t>ゲン</t>
    </rPh>
    <rPh sb="106" eb="108">
      <t>ケイコウ</t>
    </rPh>
    <rPh sb="124" eb="126">
      <t>モンダイ</t>
    </rPh>
    <rPh sb="138" eb="140">
      <t>シュスイ</t>
    </rPh>
    <rPh sb="140" eb="142">
      <t>セツビ</t>
    </rPh>
    <rPh sb="142" eb="143">
      <t>トウ</t>
    </rPh>
    <rPh sb="192" eb="194">
      <t>ヘイセイ</t>
    </rPh>
    <rPh sb="196" eb="198">
      <t>ネンド</t>
    </rPh>
    <rPh sb="206" eb="208">
      <t>ミナオ</t>
    </rPh>
    <rPh sb="210" eb="212">
      <t>ケイエイ</t>
    </rPh>
    <rPh sb="212" eb="214">
      <t>センリャク</t>
    </rPh>
    <rPh sb="214" eb="216">
      <t>サクテイ</t>
    </rPh>
    <rPh sb="217" eb="218">
      <t>オコナ</t>
    </rPh>
    <rPh sb="239" eb="240">
      <t>ナカ</t>
    </rPh>
    <rPh sb="242" eb="243">
      <t>クダ</t>
    </rPh>
    <rPh sb="253" eb="255">
      <t>シセツ</t>
    </rPh>
    <rPh sb="256" eb="258">
      <t>コウシン</t>
    </rPh>
    <rPh sb="259" eb="261">
      <t>シュウゼン</t>
    </rPh>
    <rPh sb="262" eb="264">
      <t>ヒツヨウ</t>
    </rPh>
    <rPh sb="265" eb="267">
      <t>カショ</t>
    </rPh>
    <rPh sb="268" eb="269">
      <t>アラ</t>
    </rPh>
    <rPh sb="270" eb="271">
      <t>ダ</t>
    </rPh>
    <rPh sb="273" eb="275">
      <t>ユウセン</t>
    </rPh>
    <rPh sb="275" eb="276">
      <t>ド</t>
    </rPh>
    <rPh sb="277" eb="278">
      <t>ツ</t>
    </rPh>
    <rPh sb="280" eb="282">
      <t>ケイカク</t>
    </rPh>
    <rPh sb="285" eb="286">
      <t>オコナ</t>
    </rPh>
    <rPh sb="294" eb="295">
      <t>モト</t>
    </rPh>
    <rPh sb="298" eb="300">
      <t>ジギョウ</t>
    </rPh>
    <rPh sb="301" eb="302">
      <t>スス</t>
    </rPh>
    <rPh sb="309" eb="310">
      <t>カンガ</t>
    </rPh>
    <phoneticPr fontId="4"/>
  </si>
  <si>
    <t xml:space="preserve">①経常収支比率については、対象期間を通して100%を上回る黒字の状態となっています。
②累積欠損金比率については、欠損金がなく、対象期間を通して0.00%となっています。
③流動比率については、現金預金の増加により、年々上昇しおり、短期的な債務に対する支払能力は充分と言えます。
④企業債残高対給水収益比率については、現在新たな借入れを行なっていないことから減少傾向となっており、令和５年度に企業債残高は0円となる見込みです。
⑤,⑥料金回収率が100%であれば、給水にかかる１立法メートルあたり費用（給水原価）が水道料金による１立法メートルあたり収入（供給単価）で賄われていることを意味し、100%を十分に超えた状態で推移しているので、適正な状態を保っていると言えます。
⑦の施設利用率については、大きな変動はなく、問題ありません。
⑧の有収率については、100%に近い状態となっており、施設の稼働が効率的に収益に反映されていると言えます。
</t>
    <rPh sb="1" eb="3">
      <t>ケイジョウ</t>
    </rPh>
    <rPh sb="3" eb="5">
      <t>シュウシ</t>
    </rPh>
    <rPh sb="5" eb="7">
      <t>ヒリツ</t>
    </rPh>
    <rPh sb="13" eb="15">
      <t>タイショウ</t>
    </rPh>
    <rPh sb="15" eb="17">
      <t>キカン</t>
    </rPh>
    <rPh sb="18" eb="19">
      <t>トオ</t>
    </rPh>
    <rPh sb="26" eb="28">
      <t>ウワマワ</t>
    </rPh>
    <rPh sb="29" eb="31">
      <t>クロジ</t>
    </rPh>
    <rPh sb="32" eb="34">
      <t>ジョウタイ</t>
    </rPh>
    <rPh sb="45" eb="47">
      <t>ルイセキ</t>
    </rPh>
    <rPh sb="47" eb="49">
      <t>ケッソン</t>
    </rPh>
    <rPh sb="49" eb="50">
      <t>キン</t>
    </rPh>
    <rPh sb="50" eb="52">
      <t>ヒリツ</t>
    </rPh>
    <rPh sb="58" eb="60">
      <t>ケッソン</t>
    </rPh>
    <rPh sb="60" eb="61">
      <t>キン</t>
    </rPh>
    <rPh sb="70" eb="71">
      <t>トオ</t>
    </rPh>
    <rPh sb="89" eb="91">
      <t>リュウドウ</t>
    </rPh>
    <rPh sb="110" eb="112">
      <t>ネンネン</t>
    </rPh>
    <rPh sb="112" eb="114">
      <t>ジョウショウ</t>
    </rPh>
    <rPh sb="118" eb="121">
      <t>タンキテキ</t>
    </rPh>
    <rPh sb="122" eb="124">
      <t>サイム</t>
    </rPh>
    <rPh sb="125" eb="126">
      <t>タイ</t>
    </rPh>
    <rPh sb="128" eb="130">
      <t>シハラ</t>
    </rPh>
    <rPh sb="130" eb="132">
      <t>ノウリョク</t>
    </rPh>
    <rPh sb="133" eb="135">
      <t>ジュウブン</t>
    </rPh>
    <rPh sb="136" eb="137">
      <t>イ</t>
    </rPh>
    <rPh sb="144" eb="146">
      <t>キギョウ</t>
    </rPh>
    <rPh sb="162" eb="164">
      <t>ゲンザイ</t>
    </rPh>
    <rPh sb="164" eb="165">
      <t>アラ</t>
    </rPh>
    <rPh sb="167" eb="169">
      <t>カリイ</t>
    </rPh>
    <rPh sb="171" eb="172">
      <t>オコ</t>
    </rPh>
    <rPh sb="182" eb="184">
      <t>ゲンショウ</t>
    </rPh>
    <rPh sb="184" eb="186">
      <t>ケイコウ</t>
    </rPh>
    <rPh sb="193" eb="194">
      <t>レイ</t>
    </rPh>
    <rPh sb="194" eb="195">
      <t>ワ</t>
    </rPh>
    <rPh sb="196" eb="198">
      <t>ネンド</t>
    </rPh>
    <rPh sb="199" eb="201">
      <t>キギョウ</t>
    </rPh>
    <rPh sb="201" eb="202">
      <t>サイ</t>
    </rPh>
    <rPh sb="202" eb="204">
      <t>ザンダカ</t>
    </rPh>
    <rPh sb="206" eb="207">
      <t>エン</t>
    </rPh>
    <rPh sb="210" eb="212">
      <t>ミコ</t>
    </rPh>
    <rPh sb="221" eb="223">
      <t>リョウキン</t>
    </rPh>
    <rPh sb="223" eb="225">
      <t>カイシュウ</t>
    </rPh>
    <rPh sb="225" eb="226">
      <t>リツ</t>
    </rPh>
    <rPh sb="243" eb="245">
      <t>リッポウ</t>
    </rPh>
    <rPh sb="252" eb="254">
      <t>ヒヨウ</t>
    </rPh>
    <rPh sb="281" eb="283">
      <t>キョウキュウ</t>
    </rPh>
    <rPh sb="283" eb="285">
      <t>タンカ</t>
    </rPh>
    <rPh sb="305" eb="307">
      <t>ジュウブン</t>
    </rPh>
    <rPh sb="308" eb="309">
      <t>コ</t>
    </rPh>
    <rPh sb="311" eb="313">
      <t>ジョウタイ</t>
    </rPh>
    <rPh sb="314" eb="316">
      <t>スイイ</t>
    </rPh>
    <rPh sb="326" eb="328">
      <t>ジョウタイ</t>
    </rPh>
    <rPh sb="329" eb="330">
      <t>タモ</t>
    </rPh>
    <rPh sb="335" eb="336">
      <t>イ</t>
    </rPh>
    <rPh sb="344" eb="346">
      <t>シセツ</t>
    </rPh>
    <rPh sb="346" eb="348">
      <t>リヨウ</t>
    </rPh>
    <rPh sb="348" eb="349">
      <t>リツ</t>
    </rPh>
    <rPh sb="355" eb="356">
      <t>オオ</t>
    </rPh>
    <rPh sb="358" eb="360">
      <t>ヘンドウ</t>
    </rPh>
    <rPh sb="364" eb="366">
      <t>モンダイ</t>
    </rPh>
    <rPh sb="376" eb="378">
      <t>ユウシュウ</t>
    </rPh>
    <rPh sb="390" eb="391">
      <t>チカ</t>
    </rPh>
    <rPh sb="392" eb="394">
      <t>ジョウタイ</t>
    </rPh>
    <rPh sb="401" eb="403">
      <t>シセツ</t>
    </rPh>
    <rPh sb="404" eb="406">
      <t>カドウ</t>
    </rPh>
    <rPh sb="407" eb="410">
      <t>コウリツテキ</t>
    </rPh>
    <rPh sb="411" eb="413">
      <t>シュウエキ</t>
    </rPh>
    <rPh sb="414" eb="416">
      <t>ハンエイ</t>
    </rPh>
    <rPh sb="422" eb="423">
      <t>イ</t>
    </rPh>
    <phoneticPr fontId="4"/>
  </si>
  <si>
    <t>配水管の布設替えは下水道工事や県・町の道路事業等の進捗に併せて効率的に進めています。
①有形固定資産減価償却率については、100%に近いほど保有固定資産が法定耐用年数に近づいていることを示します。現在、ほぼ横ばいとなっており、平均値以下となっています。
②管路経年化率、③管路更新率は、H30現在のところ、平均値よりも若干良い状態となっております。
③管路更新率については、管路更新に係る投資を行うことにより、今後、上昇していくと分析します。</t>
    <rPh sb="12" eb="14">
      <t>コウジ</t>
    </rPh>
    <rPh sb="19" eb="21">
      <t>ドウロ</t>
    </rPh>
    <rPh sb="23" eb="24">
      <t>トウ</t>
    </rPh>
    <rPh sb="25" eb="27">
      <t>シンチョク</t>
    </rPh>
    <rPh sb="31" eb="33">
      <t>コウリツ</t>
    </rPh>
    <rPh sb="33" eb="34">
      <t>テキ</t>
    </rPh>
    <rPh sb="45" eb="47">
      <t>ユウケイ</t>
    </rPh>
    <rPh sb="47" eb="49">
      <t>コテイ</t>
    </rPh>
    <rPh sb="49" eb="51">
      <t>シサン</t>
    </rPh>
    <rPh sb="51" eb="53">
      <t>ゲンカ</t>
    </rPh>
    <rPh sb="53" eb="55">
      <t>ショウキャク</t>
    </rPh>
    <rPh sb="55" eb="56">
      <t>リツ</t>
    </rPh>
    <rPh sb="67" eb="68">
      <t>チカ</t>
    </rPh>
    <rPh sb="71" eb="73">
      <t>ホユウ</t>
    </rPh>
    <rPh sb="73" eb="75">
      <t>コテイ</t>
    </rPh>
    <rPh sb="75" eb="77">
      <t>シサン</t>
    </rPh>
    <rPh sb="78" eb="80">
      <t>ホウテイ</t>
    </rPh>
    <rPh sb="80" eb="82">
      <t>タイヨウ</t>
    </rPh>
    <rPh sb="82" eb="84">
      <t>ネンスウ</t>
    </rPh>
    <rPh sb="85" eb="86">
      <t>チカ</t>
    </rPh>
    <rPh sb="94" eb="95">
      <t>シメ</t>
    </rPh>
    <rPh sb="99" eb="101">
      <t>ゲンザイ</t>
    </rPh>
    <rPh sb="104" eb="105">
      <t>ヨコ</t>
    </rPh>
    <rPh sb="114" eb="116">
      <t>ヘイキン</t>
    </rPh>
    <rPh sb="116" eb="117">
      <t>チ</t>
    </rPh>
    <rPh sb="117" eb="119">
      <t>イカ</t>
    </rPh>
    <rPh sb="130" eb="131">
      <t>クダ</t>
    </rPh>
    <rPh sb="138" eb="140">
      <t>カンロ</t>
    </rPh>
    <rPh sb="140" eb="142">
      <t>コウシン</t>
    </rPh>
    <rPh sb="142" eb="143">
      <t>リツ</t>
    </rPh>
    <rPh sb="148" eb="150">
      <t>ゲンザイ</t>
    </rPh>
    <rPh sb="155" eb="158">
      <t>ヘイキンチ</t>
    </rPh>
    <rPh sb="161" eb="163">
      <t>ジャッカン</t>
    </rPh>
    <rPh sb="163" eb="164">
      <t>ヨ</t>
    </rPh>
    <rPh sb="165" eb="167">
      <t>ジョウタイ</t>
    </rPh>
    <rPh sb="179" eb="180">
      <t>クダ</t>
    </rPh>
    <rPh sb="190" eb="191">
      <t>クダ</t>
    </rPh>
    <rPh sb="200" eb="201">
      <t>オコナ</t>
    </rPh>
    <rPh sb="208" eb="210">
      <t>コンゴ</t>
    </rPh>
    <rPh sb="218" eb="220">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</si>
</sst>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10" xfId="3" applyFont="1" applyBorder="1" applyAlignment="1" applyProtection="1">
      <alignment horizontal="left" vertical="top" wrapText="1"/>
      <protection locked="0"/>
    </xf>
    <xf numFmtId="0" fontId="5" fillId="0" borderId="11"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12" xfId="3"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9" xfId="3" applyFont="1" applyBorder="1" applyAlignment="1" applyProtection="1">
      <alignment horizontal="left" vertical="top" wrapText="1"/>
      <protection locked="0"/>
    </xf>
    <xf numFmtId="0" fontId="15" fillId="0" borderId="0" xfId="3" applyFont="1" applyBorder="1" applyAlignment="1" applyProtection="1">
      <alignment horizontal="left" vertical="top" wrapText="1"/>
      <protection locked="0"/>
    </xf>
    <xf numFmtId="0" fontId="15" fillId="0" borderId="10" xfId="3"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4">
    <cellStyle name="桁区切り" xfId="1" builtinId="6"/>
    <cellStyle name="標準" xfId="0" builtinId="0"/>
    <cellStyle name="標準 2 3" xfId="3"/>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0.87</c:v>
                </c:pt>
                <c:pt idx="2">
                  <c:v>0.56000000000000005</c:v>
                </c:pt>
                <c:pt idx="3">
                  <c:v>0.96</c:v>
                </c:pt>
                <c:pt idx="4">
                  <c:v>0.73</c:v>
                </c:pt>
              </c:numCache>
            </c:numRef>
          </c:val>
          <c:extLst>
            <c:ext xmlns:c16="http://schemas.microsoft.com/office/drawing/2014/chart" uri="{C3380CC4-5D6E-409C-BE32-E72D297353CC}">
              <c16:uniqueId val="{00000000-BB97-446F-97EE-1FA11E53F3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BB97-446F-97EE-1FA11E53F3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70.61</c:v>
                </c:pt>
                <c:pt idx="1">
                  <c:v>71.14</c:v>
                </c:pt>
                <c:pt idx="2">
                  <c:v>72.02</c:v>
                </c:pt>
                <c:pt idx="3">
                  <c:v>73.209999999999994</c:v>
                </c:pt>
                <c:pt idx="4">
                  <c:v>72.66</c:v>
                </c:pt>
              </c:numCache>
            </c:numRef>
          </c:val>
          <c:extLst>
            <c:ext xmlns:c16="http://schemas.microsoft.com/office/drawing/2014/chart" uri="{C3380CC4-5D6E-409C-BE32-E72D297353CC}">
              <c16:uniqueId val="{00000000-DFF7-4FB1-BB0A-0497D54F63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DFF7-4FB1-BB0A-0497D54F63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94.19</c:v>
                </c:pt>
                <c:pt idx="1">
                  <c:v>94.5</c:v>
                </c:pt>
                <c:pt idx="2">
                  <c:v>95.32</c:v>
                </c:pt>
                <c:pt idx="3">
                  <c:v>95.07</c:v>
                </c:pt>
                <c:pt idx="4">
                  <c:v>94.84</c:v>
                </c:pt>
              </c:numCache>
            </c:numRef>
          </c:val>
          <c:extLst>
            <c:ext xmlns:c16="http://schemas.microsoft.com/office/drawing/2014/chart" uri="{C3380CC4-5D6E-409C-BE32-E72D297353CC}">
              <c16:uniqueId val="{00000000-DF42-410A-B62D-CE140D603B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F42-410A-B62D-CE140D603B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122.03</c:v>
                </c:pt>
                <c:pt idx="1">
                  <c:v>119.11</c:v>
                </c:pt>
                <c:pt idx="2">
                  <c:v>126.05</c:v>
                </c:pt>
                <c:pt idx="3">
                  <c:v>133.68</c:v>
                </c:pt>
                <c:pt idx="4">
                  <c:v>127.48</c:v>
                </c:pt>
              </c:numCache>
            </c:numRef>
          </c:val>
          <c:extLst>
            <c:ext xmlns:c16="http://schemas.microsoft.com/office/drawing/2014/chart" uri="{C3380CC4-5D6E-409C-BE32-E72D297353CC}">
              <c16:uniqueId val="{00000000-D3C2-4849-96E5-A445A41D62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D3C2-4849-96E5-A445A41D62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43.24</c:v>
                </c:pt>
                <c:pt idx="1">
                  <c:v>43.17</c:v>
                </c:pt>
                <c:pt idx="2">
                  <c:v>42.48</c:v>
                </c:pt>
                <c:pt idx="3">
                  <c:v>44.09</c:v>
                </c:pt>
                <c:pt idx="4">
                  <c:v>45.14</c:v>
                </c:pt>
              </c:numCache>
            </c:numRef>
          </c:val>
          <c:extLst>
            <c:ext xmlns:c16="http://schemas.microsoft.com/office/drawing/2014/chart" uri="{C3380CC4-5D6E-409C-BE32-E72D297353CC}">
              <c16:uniqueId val="{00000000-63EF-410F-8FFE-B554E3C9DA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63EF-410F-8FFE-B554E3C9DA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4.37</c:v>
                </c:pt>
                <c:pt idx="1">
                  <c:v>13.62</c:v>
                </c:pt>
                <c:pt idx="2">
                  <c:v>14.47</c:v>
                </c:pt>
                <c:pt idx="3">
                  <c:v>15.46</c:v>
                </c:pt>
                <c:pt idx="4">
                  <c:v>14.26</c:v>
                </c:pt>
              </c:numCache>
            </c:numRef>
          </c:val>
          <c:extLst>
            <c:ext xmlns:c16="http://schemas.microsoft.com/office/drawing/2014/chart" uri="{C3380CC4-5D6E-409C-BE32-E72D297353CC}">
              <c16:uniqueId val="{00000000-3F3E-4BBB-A221-64CA356321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3F3E-4BBB-A221-64CA356321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89-446F-BA41-A21F6306FA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4F89-446F-BA41-A21F6306FA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472.98</c:v>
                </c:pt>
                <c:pt idx="1">
                  <c:v>695.38</c:v>
                </c:pt>
                <c:pt idx="2">
                  <c:v>910.34</c:v>
                </c:pt>
                <c:pt idx="3">
                  <c:v>1002.95</c:v>
                </c:pt>
                <c:pt idx="4">
                  <c:v>1068.19</c:v>
                </c:pt>
              </c:numCache>
            </c:numRef>
          </c:val>
          <c:extLst>
            <c:ext xmlns:c16="http://schemas.microsoft.com/office/drawing/2014/chart" uri="{C3380CC4-5D6E-409C-BE32-E72D297353CC}">
              <c16:uniqueId val="{00000000-D0E0-4E8B-BEB4-EADC000DE7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D0E0-4E8B-BEB4-EADC000DE7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72.349999999999994</c:v>
                </c:pt>
                <c:pt idx="1">
                  <c:v>58.96</c:v>
                </c:pt>
                <c:pt idx="2">
                  <c:v>46.47</c:v>
                </c:pt>
                <c:pt idx="3">
                  <c:v>35.450000000000003</c:v>
                </c:pt>
                <c:pt idx="4">
                  <c:v>25.07</c:v>
                </c:pt>
              </c:numCache>
            </c:numRef>
          </c:val>
          <c:extLst>
            <c:ext xmlns:c16="http://schemas.microsoft.com/office/drawing/2014/chart" uri="{C3380CC4-5D6E-409C-BE32-E72D297353CC}">
              <c16:uniqueId val="{00000000-CC42-4F34-8217-73E89920CA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CC42-4F34-8217-73E89920CA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118.71</c:v>
                </c:pt>
                <c:pt idx="1">
                  <c:v>115.29</c:v>
                </c:pt>
                <c:pt idx="2">
                  <c:v>123.6</c:v>
                </c:pt>
                <c:pt idx="3">
                  <c:v>130.35</c:v>
                </c:pt>
                <c:pt idx="4">
                  <c:v>123.84</c:v>
                </c:pt>
              </c:numCache>
            </c:numRef>
          </c:val>
          <c:extLst>
            <c:ext xmlns:c16="http://schemas.microsoft.com/office/drawing/2014/chart" uri="{C3380CC4-5D6E-409C-BE32-E72D297353CC}">
              <c16:uniqueId val="{00000000-26B4-4943-AB91-9D5932B90E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26B4-4943-AB91-9D5932B90E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69.81</c:v>
                </c:pt>
                <c:pt idx="1">
                  <c:v>72.39</c:v>
                </c:pt>
                <c:pt idx="2">
                  <c:v>67.97</c:v>
                </c:pt>
                <c:pt idx="3">
                  <c:v>64.849999999999994</c:v>
                </c:pt>
                <c:pt idx="4">
                  <c:v>68.459999999999994</c:v>
                </c:pt>
              </c:numCache>
            </c:numRef>
          </c:val>
          <c:extLst>
            <c:ext xmlns:c16="http://schemas.microsoft.com/office/drawing/2014/chart" uri="{C3380CC4-5D6E-409C-BE32-E72D297353CC}">
              <c16:uniqueId val="{00000000-4F3E-490F-AF9E-424717E9BE7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4F3E-490F-AF9E-424717E9BE7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静岡県　長泉町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A5</v>
      </c>
      <c r="X8" s="88"/>
      <c r="Y8" s="88"/>
      <c r="Z8" s="88"/>
      <c r="AA8" s="88"/>
      <c r="AB8" s="88"/>
      <c r="AC8" s="88"/>
      <c r="AD8" s="88" t="str">
        <f>データ!$M$6</f>
        <v>非設置</v>
      </c>
      <c r="AE8" s="88"/>
      <c r="AF8" s="88"/>
      <c r="AG8" s="88"/>
      <c r="AH8" s="88"/>
      <c r="AI8" s="88"/>
      <c r="AJ8" s="88"/>
      <c r="AK8" s="4"/>
      <c r="AL8" s="76">
        <f>データ!$R$6</f>
        <v>43558</v>
      </c>
      <c r="AM8" s="76"/>
      <c r="AN8" s="76"/>
      <c r="AO8" s="76"/>
      <c r="AP8" s="76"/>
      <c r="AQ8" s="76"/>
      <c r="AR8" s="76"/>
      <c r="AS8" s="76"/>
      <c r="AT8" s="72">
        <f>データ!$S$6</f>
        <v>26.63</v>
      </c>
      <c r="AU8" s="73"/>
      <c r="AV8" s="73"/>
      <c r="AW8" s="73"/>
      <c r="AX8" s="73"/>
      <c r="AY8" s="73"/>
      <c r="AZ8" s="73"/>
      <c r="BA8" s="73"/>
      <c r="BB8" s="75">
        <f>データ!$T$6</f>
        <v>1635.67</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96.55</v>
      </c>
      <c r="J10" s="73"/>
      <c r="K10" s="73"/>
      <c r="L10" s="73"/>
      <c r="M10" s="73"/>
      <c r="N10" s="73"/>
      <c r="O10" s="74"/>
      <c r="P10" s="75">
        <f>データ!$P$6</f>
        <v>95.43</v>
      </c>
      <c r="Q10" s="75"/>
      <c r="R10" s="75"/>
      <c r="S10" s="75"/>
      <c r="T10" s="75"/>
      <c r="U10" s="75"/>
      <c r="V10" s="75"/>
      <c r="W10" s="76">
        <f>データ!$Q$6</f>
        <v>1130</v>
      </c>
      <c r="X10" s="76"/>
      <c r="Y10" s="76"/>
      <c r="Z10" s="76"/>
      <c r="AA10" s="76"/>
      <c r="AB10" s="76"/>
      <c r="AC10" s="76"/>
      <c r="AD10" s="2"/>
      <c r="AE10" s="2"/>
      <c r="AF10" s="2"/>
      <c r="AG10" s="2"/>
      <c r="AH10" s="4"/>
      <c r="AI10" s="4"/>
      <c r="AJ10" s="4"/>
      <c r="AK10" s="4"/>
      <c r="AL10" s="76">
        <f>データ!$U$6</f>
        <v>41806</v>
      </c>
      <c r="AM10" s="76"/>
      <c r="AN10" s="76"/>
      <c r="AO10" s="76"/>
      <c r="AP10" s="76"/>
      <c r="AQ10" s="76"/>
      <c r="AR10" s="76"/>
      <c r="AS10" s="76"/>
      <c r="AT10" s="72">
        <f>データ!$V$6</f>
        <v>11.18</v>
      </c>
      <c r="AU10" s="73"/>
      <c r="AV10" s="73"/>
      <c r="AW10" s="73"/>
      <c r="AX10" s="73"/>
      <c r="AY10" s="73"/>
      <c r="AZ10" s="73"/>
      <c r="BA10" s="73"/>
      <c r="BB10" s="75">
        <f>データ!$W$6</f>
        <v>3739.36</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107</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nkB5eVmmzNTuUm6vNloQLvj/qeoNqWWu5/ke9wlNxf8pRUwCLO3bhwRye1lUnQUzCr6tiYvlYJwcsI3NSaNJw==" saltValue="5yN5xpdZ0/YLo+5lBxjG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223425</v>
      </c>
      <c r="D6" s="34">
        <f t="shared" si="3"/>
        <v>46</v>
      </c>
      <c r="E6" s="34">
        <f t="shared" si="3"/>
        <v>1</v>
      </c>
      <c r="F6" s="34">
        <f t="shared" si="3"/>
        <v>0</v>
      </c>
      <c r="G6" s="34">
        <f t="shared" si="3"/>
        <v>1</v>
      </c>
      <c r="H6" s="34" t="str">
        <f t="shared" si="3"/>
        <v>静岡県　長泉町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96.55</v>
      </c>
      <c r="P6" s="35">
        <f t="shared" si="3"/>
        <v>95.43</v>
      </c>
      <c r="Q6" s="35">
        <f t="shared" si="3"/>
        <v>1130</v>
      </c>
      <c r="R6" s="35">
        <f t="shared" si="3"/>
        <v>43558</v>
      </c>
      <c r="S6" s="35">
        <f t="shared" si="3"/>
        <v>26.63</v>
      </c>
      <c r="T6" s="35">
        <f t="shared" si="3"/>
        <v>1635.67</v>
      </c>
      <c r="U6" s="35">
        <f t="shared" si="3"/>
        <v>41806</v>
      </c>
      <c r="V6" s="35">
        <f t="shared" si="3"/>
        <v>11.18</v>
      </c>
      <c r="W6" s="35">
        <f t="shared" si="3"/>
        <v>3739.36</v>
      </c>
      <c r="X6" s="36">
        <f>IF(X7="",NA(),X7)</f>
        <v>122.03</v>
      </c>
      <c r="Y6" s="36">
        <f t="shared" ref="Y6:AG6" si="4">IF(Y7="",NA(),Y7)</f>
        <v>119.11</v>
      </c>
      <c r="Z6" s="36">
        <f t="shared" si="4"/>
        <v>126.05</v>
      </c>
      <c r="AA6" s="36">
        <f t="shared" si="4"/>
        <v>133.68</v>
      </c>
      <c r="AB6" s="36">
        <f t="shared" si="4"/>
        <v>127.48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472.98</v>
      </c>
      <c r="AU6" s="36">
        <f t="shared" ref="AU6:BC6" si="6">IF(AU7="",NA(),AU7)</f>
        <v>695.38</v>
      </c>
      <c r="AV6" s="36">
        <f t="shared" si="6"/>
        <v>910.34</v>
      </c>
      <c r="AW6" s="36">
        <f t="shared" si="6"/>
        <v>1002.95</v>
      </c>
      <c r="AX6" s="36">
        <f t="shared" si="6"/>
        <v>1068.19</v>
      </c>
      <c r="AY6" s="36">
        <f t="shared" si="6"/>
        <v>382.09</v>
      </c>
      <c r="AZ6" s="36">
        <f t="shared" si="6"/>
        <v>371.31</v>
      </c>
      <c r="BA6" s="36">
        <f t="shared" si="6"/>
        <v>377.63</v>
      </c>
      <c r="BB6" s="36">
        <f t="shared" si="6"/>
        <v>357.34</v>
      </c>
      <c r="BC6" s="36">
        <f t="shared" si="6"/>
        <v>366.03</v>
      </c>
      <c r="BD6" s="35" t="str">
        <f>IF(BD7="","",IF(BD7="-","【-】","【"&amp;SUBSTITUTE(TEXT(BD7,"#,##0.00"),"-","△")&amp;"】"))</f>
        <v>【261.93】</v>
      </c>
      <c r="BE6" s="36">
        <f>IF(BE7="",NA(),BE7)</f>
        <v>72.349999999999994</v>
      </c>
      <c r="BF6" s="36">
        <f t="shared" ref="BF6:BN6" si="7">IF(BF7="",NA(),BF7)</f>
        <v>58.96</v>
      </c>
      <c r="BG6" s="36">
        <f t="shared" si="7"/>
        <v>46.47</v>
      </c>
      <c r="BH6" s="36">
        <f t="shared" si="7"/>
        <v>35.450000000000003</v>
      </c>
      <c r="BI6" s="36">
        <f t="shared" si="7"/>
        <v>25.07</v>
      </c>
      <c r="BJ6" s="36">
        <f t="shared" si="7"/>
        <v>385.06</v>
      </c>
      <c r="BK6" s="36">
        <f t="shared" si="7"/>
        <v>373.09</v>
      </c>
      <c r="BL6" s="36">
        <f t="shared" si="7"/>
        <v>364.71</v>
      </c>
      <c r="BM6" s="36">
        <f t="shared" si="7"/>
        <v>373.69</v>
      </c>
      <c r="BN6" s="36">
        <f t="shared" si="7"/>
        <v>370.12</v>
      </c>
      <c r="BO6" s="35" t="str">
        <f>IF(BO7="","",IF(BO7="-","【-】","【"&amp;SUBSTITUTE(TEXT(BO7,"#,##0.00"),"-","△")&amp;"】"))</f>
        <v>【270.46】</v>
      </c>
      <c r="BP6" s="36">
        <f>IF(BP7="",NA(),BP7)</f>
        <v>118.71</v>
      </c>
      <c r="BQ6" s="36">
        <f t="shared" ref="BQ6:BY6" si="8">IF(BQ7="",NA(),BQ7)</f>
        <v>115.29</v>
      </c>
      <c r="BR6" s="36">
        <f t="shared" si="8"/>
        <v>123.6</v>
      </c>
      <c r="BS6" s="36">
        <f t="shared" si="8"/>
        <v>130.35</v>
      </c>
      <c r="BT6" s="36">
        <f t="shared" si="8"/>
        <v>123.84</v>
      </c>
      <c r="BU6" s="36">
        <f t="shared" si="8"/>
        <v>99.07</v>
      </c>
      <c r="BV6" s="36">
        <f t="shared" si="8"/>
        <v>99.99</v>
      </c>
      <c r="BW6" s="36">
        <f t="shared" si="8"/>
        <v>100.65</v>
      </c>
      <c r="BX6" s="36">
        <f t="shared" si="8"/>
        <v>99.87</v>
      </c>
      <c r="BY6" s="36">
        <f t="shared" si="8"/>
        <v>100.42</v>
      </c>
      <c r="BZ6" s="35" t="str">
        <f>IF(BZ7="","",IF(BZ7="-","【-】","【"&amp;SUBSTITUTE(TEXT(BZ7,"#,##0.00"),"-","△")&amp;"】"))</f>
        <v>【103.91】</v>
      </c>
      <c r="CA6" s="36">
        <f>IF(CA7="",NA(),CA7)</f>
        <v>69.81</v>
      </c>
      <c r="CB6" s="36">
        <f t="shared" ref="CB6:CJ6" si="9">IF(CB7="",NA(),CB7)</f>
        <v>72.39</v>
      </c>
      <c r="CC6" s="36">
        <f t="shared" si="9"/>
        <v>67.97</v>
      </c>
      <c r="CD6" s="36">
        <f t="shared" si="9"/>
        <v>64.849999999999994</v>
      </c>
      <c r="CE6" s="36">
        <f t="shared" si="9"/>
        <v>68.459999999999994</v>
      </c>
      <c r="CF6" s="36">
        <f t="shared" si="9"/>
        <v>173.03</v>
      </c>
      <c r="CG6" s="36">
        <f t="shared" si="9"/>
        <v>171.15</v>
      </c>
      <c r="CH6" s="36">
        <f t="shared" si="9"/>
        <v>170.19</v>
      </c>
      <c r="CI6" s="36">
        <f t="shared" si="9"/>
        <v>171.81</v>
      </c>
      <c r="CJ6" s="36">
        <f t="shared" si="9"/>
        <v>171.67</v>
      </c>
      <c r="CK6" s="35" t="str">
        <f>IF(CK7="","",IF(CK7="-","【-】","【"&amp;SUBSTITUTE(TEXT(CK7,"#,##0.00"),"-","△")&amp;"】"))</f>
        <v>【167.11】</v>
      </c>
      <c r="CL6" s="36">
        <f>IF(CL7="",NA(),CL7)</f>
        <v>70.61</v>
      </c>
      <c r="CM6" s="36">
        <f t="shared" ref="CM6:CU6" si="10">IF(CM7="",NA(),CM7)</f>
        <v>71.14</v>
      </c>
      <c r="CN6" s="36">
        <f t="shared" si="10"/>
        <v>72.02</v>
      </c>
      <c r="CO6" s="36">
        <f t="shared" si="10"/>
        <v>73.209999999999994</v>
      </c>
      <c r="CP6" s="36">
        <f t="shared" si="10"/>
        <v>72.66</v>
      </c>
      <c r="CQ6" s="36">
        <f t="shared" si="10"/>
        <v>58.58</v>
      </c>
      <c r="CR6" s="36">
        <f t="shared" si="10"/>
        <v>58.53</v>
      </c>
      <c r="CS6" s="36">
        <f t="shared" si="10"/>
        <v>59.01</v>
      </c>
      <c r="CT6" s="36">
        <f t="shared" si="10"/>
        <v>60.03</v>
      </c>
      <c r="CU6" s="36">
        <f t="shared" si="10"/>
        <v>59.74</v>
      </c>
      <c r="CV6" s="35" t="str">
        <f>IF(CV7="","",IF(CV7="-","【-】","【"&amp;SUBSTITUTE(TEXT(CV7,"#,##0.00"),"-","△")&amp;"】"))</f>
        <v>【60.27】</v>
      </c>
      <c r="CW6" s="36">
        <f>IF(CW7="",NA(),CW7)</f>
        <v>94.19</v>
      </c>
      <c r="CX6" s="36">
        <f t="shared" ref="CX6:DF6" si="11">IF(CX7="",NA(),CX7)</f>
        <v>94.5</v>
      </c>
      <c r="CY6" s="36">
        <f t="shared" si="11"/>
        <v>95.32</v>
      </c>
      <c r="CZ6" s="36">
        <f t="shared" si="11"/>
        <v>95.07</v>
      </c>
      <c r="DA6" s="36">
        <f t="shared" si="11"/>
        <v>94.84</v>
      </c>
      <c r="DB6" s="36">
        <f t="shared" si="11"/>
        <v>85.23</v>
      </c>
      <c r="DC6" s="36">
        <f t="shared" si="11"/>
        <v>85.26</v>
      </c>
      <c r="DD6" s="36">
        <f t="shared" si="11"/>
        <v>85.37</v>
      </c>
      <c r="DE6" s="36">
        <f t="shared" si="11"/>
        <v>84.81</v>
      </c>
      <c r="DF6" s="36">
        <f t="shared" si="11"/>
        <v>84.8</v>
      </c>
      <c r="DG6" s="35" t="str">
        <f>IF(DG7="","",IF(DG7="-","【-】","【"&amp;SUBSTITUTE(TEXT(DG7,"#,##0.00"),"-","△")&amp;"】"))</f>
        <v>【89.92】</v>
      </c>
      <c r="DH6" s="36">
        <f>IF(DH7="",NA(),DH7)</f>
        <v>43.24</v>
      </c>
      <c r="DI6" s="36">
        <f t="shared" ref="DI6:DQ6" si="12">IF(DI7="",NA(),DI7)</f>
        <v>43.17</v>
      </c>
      <c r="DJ6" s="36">
        <f t="shared" si="12"/>
        <v>42.48</v>
      </c>
      <c r="DK6" s="36">
        <f t="shared" si="12"/>
        <v>44.09</v>
      </c>
      <c r="DL6" s="36">
        <f t="shared" si="12"/>
        <v>45.14</v>
      </c>
      <c r="DM6" s="36">
        <f t="shared" si="12"/>
        <v>44.31</v>
      </c>
      <c r="DN6" s="36">
        <f t="shared" si="12"/>
        <v>45.75</v>
      </c>
      <c r="DO6" s="36">
        <f t="shared" si="12"/>
        <v>46.9</v>
      </c>
      <c r="DP6" s="36">
        <f t="shared" si="12"/>
        <v>47.28</v>
      </c>
      <c r="DQ6" s="36">
        <f t="shared" si="12"/>
        <v>47.66</v>
      </c>
      <c r="DR6" s="35" t="str">
        <f>IF(DR7="","",IF(DR7="-","【-】","【"&amp;SUBSTITUTE(TEXT(DR7,"#,##0.00"),"-","△")&amp;"】"))</f>
        <v>【48.85】</v>
      </c>
      <c r="DS6" s="36">
        <f>IF(DS7="",NA(),DS7)</f>
        <v>4.37</v>
      </c>
      <c r="DT6" s="36">
        <f t="shared" ref="DT6:EB6" si="13">IF(DT7="",NA(),DT7)</f>
        <v>13.62</v>
      </c>
      <c r="DU6" s="36">
        <f t="shared" si="13"/>
        <v>14.47</v>
      </c>
      <c r="DV6" s="36">
        <f t="shared" si="13"/>
        <v>15.46</v>
      </c>
      <c r="DW6" s="36">
        <f t="shared" si="13"/>
        <v>14.26</v>
      </c>
      <c r="DX6" s="36">
        <f t="shared" si="13"/>
        <v>10.09</v>
      </c>
      <c r="DY6" s="36">
        <f t="shared" si="13"/>
        <v>10.54</v>
      </c>
      <c r="DZ6" s="36">
        <f t="shared" si="13"/>
        <v>12.03</v>
      </c>
      <c r="EA6" s="36">
        <f t="shared" si="13"/>
        <v>12.19</v>
      </c>
      <c r="EB6" s="36">
        <f t="shared" si="13"/>
        <v>15.1</v>
      </c>
      <c r="EC6" s="35" t="str">
        <f>IF(EC7="","",IF(EC7="-","【-】","【"&amp;SUBSTITUTE(TEXT(EC7,"#,##0.00"),"-","△")&amp;"】"))</f>
        <v>【17.80】</v>
      </c>
      <c r="ED6" s="36">
        <f>IF(ED7="",NA(),ED7)</f>
        <v>0.46</v>
      </c>
      <c r="EE6" s="36">
        <f t="shared" ref="EE6:EM6" si="14">IF(EE7="",NA(),EE7)</f>
        <v>0.87</v>
      </c>
      <c r="EF6" s="36">
        <f t="shared" si="14"/>
        <v>0.56000000000000005</v>
      </c>
      <c r="EG6" s="36">
        <f t="shared" si="14"/>
        <v>0.96</v>
      </c>
      <c r="EH6" s="36">
        <f t="shared" si="14"/>
        <v>0.73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223425</v>
      </c>
      <c r="D7" s="38">
        <v>46</v>
      </c>
      <c r="E7" s="38">
        <v>1</v>
      </c>
      <c r="F7" s="38">
        <v>0</v>
      </c>
      <c r="G7" s="38">
        <v>1</v>
      </c>
      <c r="H7" s="38" t="s">
        <v>93</v>
      </c>
      <c r="I7" s="38" t="s">
        <v>94</v>
      </c>
      <c r="J7" s="38" t="s">
        <v>95</v>
      </c>
      <c r="K7" s="38" t="s">
        <v>96</v>
      </c>
      <c r="L7" s="38" t="s">
        <v>97</v>
      </c>
      <c r="M7" s="38" t="s">
        <v>98</v>
      </c>
      <c r="N7" s="39" t="s">
        <v>99</v>
      </c>
      <c r="O7" s="39">
        <v>96.55</v>
      </c>
      <c r="P7" s="39">
        <v>95.43</v>
      </c>
      <c r="Q7" s="39">
        <v>1130</v>
      </c>
      <c r="R7" s="39">
        <v>43558</v>
      </c>
      <c r="S7" s="39">
        <v>26.63</v>
      </c>
      <c r="T7" s="39">
        <v>1635.67</v>
      </c>
      <c r="U7" s="39">
        <v>41806</v>
      </c>
      <c r="V7" s="39">
        <v>11.18</v>
      </c>
      <c r="W7" s="39">
        <v>3739.36</v>
      </c>
      <c r="X7" s="39">
        <v>122.03</v>
      </c>
      <c r="Y7" s="39">
        <v>119.11</v>
      </c>
      <c r="Z7" s="39">
        <v>126.05</v>
      </c>
      <c r="AA7" s="39">
        <v>133.68</v>
      </c>
      <c r="AB7" s="39">
        <v>127.48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472.98</v>
      </c>
      <c r="AU7" s="39">
        <v>695.38</v>
      </c>
      <c r="AV7" s="39">
        <v>910.34</v>
      </c>
      <c r="AW7" s="39">
        <v>1002.95</v>
      </c>
      <c r="AX7" s="39">
        <v>1068.19</v>
      </c>
      <c r="AY7" s="39">
        <v>382.09</v>
      </c>
      <c r="AZ7" s="39">
        <v>371.31</v>
      </c>
      <c r="BA7" s="39">
        <v>377.63</v>
      </c>
      <c r="BB7" s="39">
        <v>357.34</v>
      </c>
      <c r="BC7" s="39">
        <v>366.03</v>
      </c>
      <c r="BD7" s="39">
        <v>261.93</v>
      </c>
      <c r="BE7" s="39">
        <v>72.349999999999994</v>
      </c>
      <c r="BF7" s="39">
        <v>58.96</v>
      </c>
      <c r="BG7" s="39">
        <v>46.47</v>
      </c>
      <c r="BH7" s="39">
        <v>35.450000000000003</v>
      </c>
      <c r="BI7" s="39">
        <v>25.07</v>
      </c>
      <c r="BJ7" s="39">
        <v>385.06</v>
      </c>
      <c r="BK7" s="39">
        <v>373.09</v>
      </c>
      <c r="BL7" s="39">
        <v>364.71</v>
      </c>
      <c r="BM7" s="39">
        <v>373.69</v>
      </c>
      <c r="BN7" s="39">
        <v>370.12</v>
      </c>
      <c r="BO7" s="39">
        <v>270.45999999999998</v>
      </c>
      <c r="BP7" s="39">
        <v>118.71</v>
      </c>
      <c r="BQ7" s="39">
        <v>115.29</v>
      </c>
      <c r="BR7" s="39">
        <v>123.6</v>
      </c>
      <c r="BS7" s="39">
        <v>130.35</v>
      </c>
      <c r="BT7" s="39">
        <v>123.84</v>
      </c>
      <c r="BU7" s="39">
        <v>99.07</v>
      </c>
      <c r="BV7" s="39">
        <v>99.99</v>
      </c>
      <c r="BW7" s="39">
        <v>100.65</v>
      </c>
      <c r="BX7" s="39">
        <v>99.87</v>
      </c>
      <c r="BY7" s="39">
        <v>100.42</v>
      </c>
      <c r="BZ7" s="39">
        <v>103.91</v>
      </c>
      <c r="CA7" s="39">
        <v>69.81</v>
      </c>
      <c r="CB7" s="39">
        <v>72.39</v>
      </c>
      <c r="CC7" s="39">
        <v>67.97</v>
      </c>
      <c r="CD7" s="39">
        <v>64.849999999999994</v>
      </c>
      <c r="CE7" s="39">
        <v>68.459999999999994</v>
      </c>
      <c r="CF7" s="39">
        <v>173.03</v>
      </c>
      <c r="CG7" s="39">
        <v>171.15</v>
      </c>
      <c r="CH7" s="39">
        <v>170.19</v>
      </c>
      <c r="CI7" s="39">
        <v>171.81</v>
      </c>
      <c r="CJ7" s="39">
        <v>171.67</v>
      </c>
      <c r="CK7" s="39">
        <v>167.11</v>
      </c>
      <c r="CL7" s="39">
        <v>70.61</v>
      </c>
      <c r="CM7" s="39">
        <v>71.14</v>
      </c>
      <c r="CN7" s="39">
        <v>72.02</v>
      </c>
      <c r="CO7" s="39">
        <v>73.209999999999994</v>
      </c>
      <c r="CP7" s="39">
        <v>72.66</v>
      </c>
      <c r="CQ7" s="39">
        <v>58.58</v>
      </c>
      <c r="CR7" s="39">
        <v>58.53</v>
      </c>
      <c r="CS7" s="39">
        <v>59.01</v>
      </c>
      <c r="CT7" s="39">
        <v>60.03</v>
      </c>
      <c r="CU7" s="39">
        <v>59.74</v>
      </c>
      <c r="CV7" s="39">
        <v>60.27</v>
      </c>
      <c r="CW7" s="39">
        <v>94.19</v>
      </c>
      <c r="CX7" s="39">
        <v>94.5</v>
      </c>
      <c r="CY7" s="39">
        <v>95.32</v>
      </c>
      <c r="CZ7" s="39">
        <v>95.07</v>
      </c>
      <c r="DA7" s="39">
        <v>94.84</v>
      </c>
      <c r="DB7" s="39">
        <v>85.23</v>
      </c>
      <c r="DC7" s="39">
        <v>85.26</v>
      </c>
      <c r="DD7" s="39">
        <v>85.37</v>
      </c>
      <c r="DE7" s="39">
        <v>84.81</v>
      </c>
      <c r="DF7" s="39">
        <v>84.8</v>
      </c>
      <c r="DG7" s="39">
        <v>89.92</v>
      </c>
      <c r="DH7" s="39">
        <v>43.24</v>
      </c>
      <c r="DI7" s="39">
        <v>43.17</v>
      </c>
      <c r="DJ7" s="39">
        <v>42.48</v>
      </c>
      <c r="DK7" s="39">
        <v>44.09</v>
      </c>
      <c r="DL7" s="39">
        <v>45.14</v>
      </c>
      <c r="DM7" s="39">
        <v>44.31</v>
      </c>
      <c r="DN7" s="39">
        <v>45.75</v>
      </c>
      <c r="DO7" s="39">
        <v>46.9</v>
      </c>
      <c r="DP7" s="39">
        <v>47.28</v>
      </c>
      <c r="DQ7" s="39">
        <v>47.66</v>
      </c>
      <c r="DR7" s="39">
        <v>48.85</v>
      </c>
      <c r="DS7" s="39">
        <v>4.37</v>
      </c>
      <c r="DT7" s="39">
        <v>13.62</v>
      </c>
      <c r="DU7" s="39">
        <v>14.47</v>
      </c>
      <c r="DV7" s="39">
        <v>15.46</v>
      </c>
      <c r="DW7" s="39">
        <v>14.26</v>
      </c>
      <c r="DX7" s="39">
        <v>10.09</v>
      </c>
      <c r="DY7" s="39">
        <v>10.54</v>
      </c>
      <c r="DZ7" s="39">
        <v>12.03</v>
      </c>
      <c r="EA7" s="39">
        <v>12.19</v>
      </c>
      <c r="EB7" s="39">
        <v>15.1</v>
      </c>
      <c r="EC7" s="39">
        <v>17.8</v>
      </c>
      <c r="ED7" s="39">
        <v>0.46</v>
      </c>
      <c r="EE7" s="39">
        <v>0.87</v>
      </c>
      <c r="EF7" s="39">
        <v>0.56000000000000005</v>
      </c>
      <c r="EG7" s="39">
        <v>0.96</v>
      </c>
      <c r="EH7" s="39">
        <v>0.73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4721</cp:lastModifiedBy>
  <cp:lastPrinted>2020-01-23T11:01:50Z</cp:lastPrinted>
  <dcterms:created xsi:type="dcterms:W3CDTF">2019-12-05T04:18:06Z</dcterms:created>
  <dcterms:modified xsi:type="dcterms:W3CDTF">2020-01-23T11:33:03Z</dcterms:modified>
  <cp:category/>
</cp:coreProperties>
</file>