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下水道課★\D1.課共通\D2.報告（庁内：財政経営部）\財政課への報告\平成31年度\R2.1.14公営企業に係る「経営比較分析表」の公表について　\"/>
    </mc:Choice>
  </mc:AlternateContent>
  <workbookProtection workbookAlgorithmName="SHA-512" workbookHashValue="+UDe/+SOSzU22ri0FLRU7/0rGjJUeGFA8X06XiD6IKNShXN5V6PVbQKusjtt28q8Q6W36Q4R+egdF7y/WIreQg==" workbookSaltValue="CgWcwnnPY2wq/6Y4hlqWAg==" workbookSpinCount="100000" lockStructure="1"/>
  <bookViews>
    <workbookView xWindow="0" yWindow="0" windowWidth="20490" windowHeight="768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AD10" i="4" s="1"/>
  <c r="Q6" i="5"/>
  <c r="P6" i="5"/>
  <c r="O6" i="5"/>
  <c r="N6" i="5"/>
  <c r="B10" i="4" s="1"/>
  <c r="M6" i="5"/>
  <c r="L6" i="5"/>
  <c r="K6" i="5"/>
  <c r="J6" i="5"/>
  <c r="I8" i="4" s="1"/>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W10" i="4"/>
  <c r="P10" i="4"/>
  <c r="I10" i="4"/>
  <c r="BB8" i="4"/>
  <c r="AT8" i="4"/>
  <c r="AL8" i="4"/>
  <c r="AD8" i="4"/>
  <c r="W8" i="4"/>
  <c r="P8" i="4"/>
  <c r="B8" i="4"/>
  <c r="B6" i="4"/>
  <c r="C10" i="5" l="1"/>
  <c r="D10" i="5"/>
  <c r="E10" i="5"/>
  <c r="B10" i="5"/>
</calcChain>
</file>

<file path=xl/sharedStrings.xml><?xml version="1.0" encoding="utf-8"?>
<sst xmlns="http://schemas.openxmlformats.org/spreadsheetml/2006/main" count="311" uniqueCount="110">
  <si>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</si>
  <si>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</si>
  <si>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</si>
  <si>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</si>
  <si>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</si>
  <si>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</si>
  <si>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</si>
  <si>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</si>
  <si>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</si>
  <si>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</si>
  <si>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</si>
  <si>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</si>
  <si>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</si>
  <si>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</si>
  <si>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</si>
  <si>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</si>
  <si>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</si>
  <si>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</si>
  <si>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</si>
  <si>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</si>
  <si>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</si>
  <si>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</si>
  <si>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</si>
  <si>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</si>
  <si>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</si>
  <si>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</si>
  <si>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</si>
  <si>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</si>
  <si>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</si>
  <si>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</si>
  <si>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</si>
  <si>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</si>
  <si>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</si>
  <si>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</si>
  <si>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</si>
  <si>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</si>
  <si>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</si>
  <si>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</si>
  <si>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</si>
  <si>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</si>
  <si>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</si>
  <si>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</si>
  <si>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</si>
  <si>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</si>
  <si>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</si>
  <si>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</si>
  <si>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</si>
  <si>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</si>
  <si>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</si>
  <si>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</si>
  <si>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</si>
  <si>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</si>
  <si>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</si>
  <si>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</si>
  <si>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</si>
  <si>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</si>
  <si>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</si>
  <si>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</si>
  <si>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</si>
  <si>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</si>
  <si>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</si>
  <si>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</si>
  <si>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</si>
  <si>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</si>
  <si>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</si>
  <si>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</si>
  <si>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</si>
  <si>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</si>
  <si>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</si>
  <si>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</si>
  <si>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</si>
  <si>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</si>
  <si>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</si>
  <si>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</si>
  <si>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</si>
  <si>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</si>
  <si>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</si>
  <si>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</si>
  <si>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</si>
  <si>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</si>
  <si>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</si>
  <si>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</si>
  <si>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</si>
  <si>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</si>
  <si>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</si>
  <si>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</si>
  <si>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</si>
  <si>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</si>
  <si>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</si>
  <si>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</si>
  <si>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</si>
  <si>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</si>
  <si>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</si>
  <si>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</si>
  <si>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</si>
  <si>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静岡県　三島市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</si>
  <si>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</si>
  <si>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</si>
  <si>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</si>
  <si>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</si>
  <si>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</si>
  <si>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</si>
  <si>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</si>
  <si>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</si>
  <si>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</si>
  <si>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</si>
  <si>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</si>
  <si>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経常収支比率は100％をこえているものの、水需要の減少に伴う使用料収入の減少や維持管理費の増大などにより経営状況がさらに厳しくなることが見込まれます。
　流動比率は、類似団体及び全国の平均値を下回っており、今後も企業債の償還元金が増加する見込みのため、水洗化率の向上や団地接続等により使用料収入の確保が必要になります。
　企業債残高対事業規模比率は、類似団体及び全国の平均値を上回っており、使用料水準を見直し適切な使用料収入を確保することが必要となります。
　経費回収率についても類似団体及び全国の平均値を下回っており、使用料収入だけでは賄えず一般会計からの繰入金で補っている状況となっています。
　汚水処理原価は類似団体及び全国の平均値を下回っているものの、当市の公共下水道事業と同水準であるため、不明水対策などによりさらに数値の改善を図ります。
　施設利用率については、類似団体平均よりも高い数値となっており、最大稼働率も94.4％となっていることから、適切な施設規模であると考えられます。
　水洗化率については、類似団体平均より高いものの、普及率の上昇とともに下降の傾向にあるため、より一層の啓発を行い水洗化率の向上に努めます。</t>
    <rPh sb="78" eb="80">
      <t>リュウドウ</t>
    </rPh>
    <rPh sb="80" eb="82">
      <t>ヒリツ</t>
    </rPh>
    <rPh sb="97" eb="99">
      <t>シタマワ</t>
    </rPh>
    <rPh sb="104" eb="106">
      <t>コンゴ</t>
    </rPh>
    <rPh sb="107" eb="109">
      <t>キギョウ</t>
    </rPh>
    <rPh sb="109" eb="110">
      <t>サイ</t>
    </rPh>
    <rPh sb="111" eb="113">
      <t>ショウカン</t>
    </rPh>
    <rPh sb="113" eb="115">
      <t>ガンキン</t>
    </rPh>
    <rPh sb="116" eb="118">
      <t>ゾウカ</t>
    </rPh>
    <rPh sb="120" eb="122">
      <t>ミコ</t>
    </rPh>
    <rPh sb="127" eb="130">
      <t>スイセンカ</t>
    </rPh>
    <rPh sb="130" eb="131">
      <t>リツ</t>
    </rPh>
    <rPh sb="132" eb="134">
      <t>コウジョウ</t>
    </rPh>
    <rPh sb="135" eb="137">
      <t>ダンチ</t>
    </rPh>
    <rPh sb="137" eb="139">
      <t>セツゾク</t>
    </rPh>
    <rPh sb="139" eb="140">
      <t>トウ</t>
    </rPh>
    <rPh sb="143" eb="146">
      <t>シヨウリョウ</t>
    </rPh>
    <rPh sb="146" eb="148">
      <t>シュウニュウ</t>
    </rPh>
    <rPh sb="149" eb="151">
      <t>カクホ</t>
    </rPh>
    <rPh sb="152" eb="154">
      <t>ヒツヨウ</t>
    </rPh>
    <rPh sb="308" eb="310">
      <t>ルイジ</t>
    </rPh>
    <rPh sb="310" eb="312">
      <t>ダンタイ</t>
    </rPh>
    <rPh sb="312" eb="313">
      <t>オヨ</t>
    </rPh>
    <rPh sb="314" eb="316">
      <t>ゼンコク</t>
    </rPh>
    <rPh sb="317" eb="320">
      <t>ヘイキンチ</t>
    </rPh>
    <rPh sb="321" eb="323">
      <t>シタマワ</t>
    </rPh>
    <rPh sb="331" eb="333">
      <t>トウシ</t>
    </rPh>
    <rPh sb="334" eb="336">
      <t>コウキョウ</t>
    </rPh>
    <rPh sb="336" eb="339">
      <t>ゲスイドウ</t>
    </rPh>
    <rPh sb="339" eb="341">
      <t>ジギョウ</t>
    </rPh>
    <rPh sb="342" eb="345">
      <t>ドウスイジュン</t>
    </rPh>
    <rPh sb="351" eb="353">
      <t>フメイ</t>
    </rPh>
    <rPh sb="353" eb="354">
      <t>スイ</t>
    </rPh>
    <rPh sb="354" eb="356">
      <t>タイサク</t>
    </rPh>
    <rPh sb="364" eb="366">
      <t>スウチ</t>
    </rPh>
    <rPh sb="367" eb="369">
      <t>カイゼン</t>
    </rPh>
    <rPh sb="370" eb="371">
      <t>ハカ</t>
    </rPh>
    <phoneticPr fontId="4"/>
  </si>
  <si>
    <t>　当市は平成30年度が地方公営企業法の適用初年度となるため、有形固定資産減価償却率については、減価償却費の累積がなく非常に低いものとなっています。
　管渠改善率については、当市の特定環境保全公共下水道の事業着手からそれほどの年数を経過していないため、管渠の老朽化がほとんど見られず、改善を必要としない状況です。</t>
    <rPh sb="1" eb="3">
      <t>トウシ</t>
    </rPh>
    <rPh sb="4" eb="6">
      <t>ヘイセイ</t>
    </rPh>
    <rPh sb="8" eb="10">
      <t>ネンド</t>
    </rPh>
    <rPh sb="11" eb="13">
      <t>チホウ</t>
    </rPh>
    <rPh sb="13" eb="15">
      <t>コウエイ</t>
    </rPh>
    <rPh sb="15" eb="17">
      <t>キギョウ</t>
    </rPh>
    <rPh sb="17" eb="18">
      <t>ホウ</t>
    </rPh>
    <rPh sb="19" eb="21">
      <t>テキヨウ</t>
    </rPh>
    <rPh sb="21" eb="24">
      <t>ショネンド</t>
    </rPh>
    <rPh sb="30" eb="32">
      <t>ユウケイ</t>
    </rPh>
    <rPh sb="32" eb="34">
      <t>コテイ</t>
    </rPh>
    <rPh sb="34" eb="36">
      <t>シサン</t>
    </rPh>
    <rPh sb="36" eb="38">
      <t>ゲンカ</t>
    </rPh>
    <rPh sb="38" eb="40">
      <t>ショウキャク</t>
    </rPh>
    <rPh sb="40" eb="41">
      <t>リツ</t>
    </rPh>
    <rPh sb="47" eb="49">
      <t>ゲンカ</t>
    </rPh>
    <rPh sb="49" eb="51">
      <t>ショウキャク</t>
    </rPh>
    <rPh sb="51" eb="52">
      <t>ヒ</t>
    </rPh>
    <rPh sb="53" eb="55">
      <t>ルイセキ</t>
    </rPh>
    <rPh sb="58" eb="60">
      <t>ヒジョウ</t>
    </rPh>
    <rPh sb="61" eb="62">
      <t>ヒク</t>
    </rPh>
    <rPh sb="75" eb="77">
      <t>カンキョ</t>
    </rPh>
    <rPh sb="77" eb="79">
      <t>カイゼン</t>
    </rPh>
    <rPh sb="79" eb="80">
      <t>リツ</t>
    </rPh>
    <phoneticPr fontId="4"/>
  </si>
  <si>
    <t>　下水道事業を持続的に行うために、今後の人口減少や経済状態を見極め、公営企業会計における財務諸表等を活用し、経営の健全化・効率化を行うことで、経営基盤の強化を図っていきます。そのために、適正な使用料の水準について検討を進めるとともに、汚水処理の広域化・共同化について検討を行うなど、より効率的な事業の在り方を模索し、維持管理費の削減に努めていきます。
※平成30年4月から地方公営企業法を全部適用したため、平成29年度以前のデータはありません。</t>
    <rPh sb="1" eb="4">
      <t>ゲスイドウ</t>
    </rPh>
    <rPh sb="4" eb="6">
      <t>ジギョウ</t>
    </rPh>
    <rPh sb="7" eb="10">
      <t>ジゾクテキ</t>
    </rPh>
    <rPh sb="11" eb="12">
      <t>オコナ</t>
    </rPh>
    <rPh sb="17" eb="19">
      <t>コンゴ</t>
    </rPh>
    <rPh sb="20" eb="22">
      <t>ジンコウ</t>
    </rPh>
    <rPh sb="22" eb="24">
      <t>ゲンショウ</t>
    </rPh>
    <rPh sb="25" eb="27">
      <t>ケイザイ</t>
    </rPh>
    <rPh sb="27" eb="29">
      <t>ジョウタイ</t>
    </rPh>
    <rPh sb="30" eb="32">
      <t>ミキワ</t>
    </rPh>
    <rPh sb="34" eb="36">
      <t>コウエイ</t>
    </rPh>
    <rPh sb="36" eb="38">
      <t>キギョウ</t>
    </rPh>
    <rPh sb="38" eb="40">
      <t>カイケイ</t>
    </rPh>
    <rPh sb="44" eb="46">
      <t>ザイム</t>
    </rPh>
    <rPh sb="46" eb="48">
      <t>ショヒョウ</t>
    </rPh>
    <rPh sb="48" eb="49">
      <t>トウ</t>
    </rPh>
    <rPh sb="50" eb="52">
      <t>カツヨウ</t>
    </rPh>
    <rPh sb="54" eb="56">
      <t>ケイエイ</t>
    </rPh>
    <rPh sb="57" eb="60">
      <t>ケンゼンカ</t>
    </rPh>
    <rPh sb="61" eb="64">
      <t>コウリツカ</t>
    </rPh>
    <rPh sb="65" eb="66">
      <t>オコナ</t>
    </rPh>
    <rPh sb="71" eb="73">
      <t>ケイエイ</t>
    </rPh>
    <rPh sb="73" eb="75">
      <t>キバン</t>
    </rPh>
    <rPh sb="76" eb="78">
      <t>キョウカ</t>
    </rPh>
    <rPh sb="79" eb="80">
      <t>ハカ</t>
    </rPh>
    <rPh sb="93" eb="95">
      <t>テキセイ</t>
    </rPh>
    <rPh sb="96" eb="99">
      <t>シヨウリョウ</t>
    </rPh>
    <rPh sb="100" eb="102">
      <t>スイジュン</t>
    </rPh>
    <rPh sb="106" eb="108">
      <t>ケントウ</t>
    </rPh>
    <rPh sb="109" eb="110">
      <t>スス</t>
    </rPh>
    <rPh sb="117" eb="119">
      <t>オスイ</t>
    </rPh>
    <rPh sb="119" eb="121">
      <t>ショリ</t>
    </rPh>
    <rPh sb="122" eb="125">
      <t>コウイキカ</t>
    </rPh>
    <rPh sb="126" eb="129">
      <t>キョウドウカ</t>
    </rPh>
    <rPh sb="133" eb="135">
      <t>ケントウ</t>
    </rPh>
    <rPh sb="136" eb="137">
      <t>オコナ</t>
    </rPh>
    <rPh sb="143" eb="146">
      <t>コウリツテキ</t>
    </rPh>
    <rPh sb="147" eb="149">
      <t>ジギョウ</t>
    </rPh>
    <rPh sb="150" eb="151">
      <t>ア</t>
    </rPh>
    <rPh sb="152" eb="153">
      <t>カタ</t>
    </rPh>
    <rPh sb="154" eb="156">
      <t>モサク</t>
    </rPh>
    <rPh sb="158" eb="160">
      <t>イジ</t>
    </rPh>
    <rPh sb="160" eb="163">
      <t>カンリヒ</t>
    </rPh>
    <rPh sb="164" eb="166">
      <t>サクゲン</t>
    </rPh>
    <rPh sb="167" eb="168">
      <t>ツト</t>
    </rPh>
    <rPh sb="178" eb="180">
      <t>ヘイセイ</t>
    </rPh>
    <rPh sb="182" eb="183">
      <t>ネン</t>
    </rPh>
    <rPh sb="184" eb="185">
      <t>ガツ</t>
    </rPh>
    <rPh sb="187" eb="189">
      <t>チホウ</t>
    </rPh>
    <rPh sb="189" eb="191">
      <t>コウエイ</t>
    </rPh>
    <rPh sb="191" eb="193">
      <t>キギョウ</t>
    </rPh>
    <rPh sb="193" eb="194">
      <t>ホウ</t>
    </rPh>
    <rPh sb="195" eb="197">
      <t>ゼンブ</t>
    </rPh>
    <rPh sb="197" eb="199">
      <t>テキヨウ</t>
    </rPh>
    <rPh sb="204" eb="206">
      <t>ヘイセイ</t>
    </rPh>
    <rPh sb="208" eb="210">
      <t>ネンド</t>
    </rPh>
    <rPh sb="210" eb="212">
      <t>イゼン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</si>
</sst>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B3FB-4621-AC0E-5E7447B289BF}"/>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0.13</c:v>
                </c:pt>
              </c:numCache>
            </c:numRef>
          </c:val>
          <c:smooth val="0"/>
          <c:extLst>
            <c:ext xmlns:c16="http://schemas.microsoft.com/office/drawing/2014/chart" uri="{C3380CC4-5D6E-409C-BE32-E72D297353CC}">
              <c16:uniqueId val="{00000001-B3FB-4621-AC0E-5E7447B289BF}"/>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ge"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0</c:v>
                </c:pt>
                <c:pt idx="4">
                  <c:v>74.099999999999994</c:v>
                </c:pt>
              </c:numCache>
            </c:numRef>
          </c:val>
          <c:extLst>
            <c:ext xmlns:c16="http://schemas.microsoft.com/office/drawing/2014/chart" uri="{C3380CC4-5D6E-409C-BE32-E72D297353CC}">
              <c16:uniqueId val="{00000000-C418-4E0D-AEC0-C4D9EE9C2E69}"/>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42.56</c:v>
                </c:pt>
              </c:numCache>
            </c:numRef>
          </c:val>
          <c:smooth val="0"/>
          <c:extLst>
            <c:ext xmlns:c16="http://schemas.microsoft.com/office/drawing/2014/chart" uri="{C3380CC4-5D6E-409C-BE32-E72D297353CC}">
              <c16:uniqueId val="{00000001-C418-4E0D-AEC0-C4D9EE9C2E69}"/>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ge"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0</c:v>
                </c:pt>
                <c:pt idx="1">
                  <c:v>0</c:v>
                </c:pt>
                <c:pt idx="2">
                  <c:v>0</c:v>
                </c:pt>
                <c:pt idx="3">
                  <c:v>0</c:v>
                </c:pt>
                <c:pt idx="4">
                  <c:v>86</c:v>
                </c:pt>
              </c:numCache>
            </c:numRef>
          </c:val>
          <c:extLst>
            <c:ext xmlns:c16="http://schemas.microsoft.com/office/drawing/2014/chart" uri="{C3380CC4-5D6E-409C-BE32-E72D297353CC}">
              <c16:uniqueId val="{00000000-BCEA-4E80-91D0-B38345F85232}"/>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83.32</c:v>
                </c:pt>
              </c:numCache>
            </c:numRef>
          </c:val>
          <c:smooth val="0"/>
          <c:extLst>
            <c:ext xmlns:c16="http://schemas.microsoft.com/office/drawing/2014/chart" uri="{C3380CC4-5D6E-409C-BE32-E72D297353CC}">
              <c16:uniqueId val="{00000001-BCEA-4E80-91D0-B38345F85232}"/>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ge"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0</c:v>
                </c:pt>
                <c:pt idx="1">
                  <c:v>0</c:v>
                </c:pt>
                <c:pt idx="2">
                  <c:v>0</c:v>
                </c:pt>
                <c:pt idx="3">
                  <c:v>0</c:v>
                </c:pt>
                <c:pt idx="4">
                  <c:v>100.21</c:v>
                </c:pt>
              </c:numCache>
            </c:numRef>
          </c:val>
          <c:extLst>
            <c:ext xmlns:c16="http://schemas.microsoft.com/office/drawing/2014/chart" uri="{C3380CC4-5D6E-409C-BE32-E72D297353CC}">
              <c16:uniqueId val="{00000000-E77C-4251-998D-BB880E0C1392}"/>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101.72</c:v>
                </c:pt>
              </c:numCache>
            </c:numRef>
          </c:val>
          <c:smooth val="0"/>
          <c:extLst>
            <c:ext xmlns:c16="http://schemas.microsoft.com/office/drawing/2014/chart" uri="{C3380CC4-5D6E-409C-BE32-E72D297353CC}">
              <c16:uniqueId val="{00000001-E77C-4251-998D-BB880E0C1392}"/>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ge"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0</c:v>
                </c:pt>
                <c:pt idx="1">
                  <c:v>0</c:v>
                </c:pt>
                <c:pt idx="2">
                  <c:v>0</c:v>
                </c:pt>
                <c:pt idx="3">
                  <c:v>0</c:v>
                </c:pt>
                <c:pt idx="4">
                  <c:v>2.2000000000000002</c:v>
                </c:pt>
              </c:numCache>
            </c:numRef>
          </c:val>
          <c:extLst>
            <c:ext xmlns:c16="http://schemas.microsoft.com/office/drawing/2014/chart" uri="{C3380CC4-5D6E-409C-BE32-E72D297353CC}">
              <c16:uniqueId val="{00000000-1E4D-4515-AC44-0EA2B4452D37}"/>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24.68</c:v>
                </c:pt>
              </c:numCache>
            </c:numRef>
          </c:val>
          <c:smooth val="0"/>
          <c:extLst>
            <c:ext xmlns:c16="http://schemas.microsoft.com/office/drawing/2014/chart" uri="{C3380CC4-5D6E-409C-BE32-E72D297353CC}">
              <c16:uniqueId val="{00000001-1E4D-4515-AC44-0EA2B4452D37}"/>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ge"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44D3-4A08-8781-28222B429DBB}"/>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0.01</c:v>
                </c:pt>
              </c:numCache>
            </c:numRef>
          </c:val>
          <c:smooth val="0"/>
          <c:extLst>
            <c:ext xmlns:c16="http://schemas.microsoft.com/office/drawing/2014/chart" uri="{C3380CC4-5D6E-409C-BE32-E72D297353CC}">
              <c16:uniqueId val="{00000001-44D3-4A08-8781-28222B429DBB}"/>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ge"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17C8-4D74-83F0-70A16017D20A}"/>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112.88</c:v>
                </c:pt>
              </c:numCache>
            </c:numRef>
          </c:val>
          <c:smooth val="0"/>
          <c:extLst>
            <c:ext xmlns:c16="http://schemas.microsoft.com/office/drawing/2014/chart" uri="{C3380CC4-5D6E-409C-BE32-E72D297353CC}">
              <c16:uniqueId val="{00000001-17C8-4D74-83F0-70A16017D20A}"/>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ge"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0</c:v>
                </c:pt>
                <c:pt idx="1">
                  <c:v>0</c:v>
                </c:pt>
                <c:pt idx="2">
                  <c:v>0</c:v>
                </c:pt>
                <c:pt idx="3">
                  <c:v>0</c:v>
                </c:pt>
                <c:pt idx="4">
                  <c:v>45.97</c:v>
                </c:pt>
              </c:numCache>
            </c:numRef>
          </c:val>
          <c:extLst>
            <c:ext xmlns:c16="http://schemas.microsoft.com/office/drawing/2014/chart" uri="{C3380CC4-5D6E-409C-BE32-E72D297353CC}">
              <c16:uniqueId val="{00000000-67C5-45E4-B69E-2E50AE4176A2}"/>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49.18</c:v>
                </c:pt>
              </c:numCache>
            </c:numRef>
          </c:val>
          <c:smooth val="0"/>
          <c:extLst>
            <c:ext xmlns:c16="http://schemas.microsoft.com/office/drawing/2014/chart" uri="{C3380CC4-5D6E-409C-BE32-E72D297353CC}">
              <c16:uniqueId val="{00000001-67C5-45E4-B69E-2E50AE4176A2}"/>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ge"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0</c:v>
                </c:pt>
                <c:pt idx="2">
                  <c:v>0</c:v>
                </c:pt>
                <c:pt idx="3">
                  <c:v>0</c:v>
                </c:pt>
                <c:pt idx="4">
                  <c:v>1833.59</c:v>
                </c:pt>
              </c:numCache>
            </c:numRef>
          </c:val>
          <c:extLst>
            <c:ext xmlns:c16="http://schemas.microsoft.com/office/drawing/2014/chart" uri="{C3380CC4-5D6E-409C-BE32-E72D297353CC}">
              <c16:uniqueId val="{00000000-17EB-412E-8EBF-8FB50592E45D}"/>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1194.1500000000001</c:v>
                </c:pt>
              </c:numCache>
            </c:numRef>
          </c:val>
          <c:smooth val="0"/>
          <c:extLst>
            <c:ext xmlns:c16="http://schemas.microsoft.com/office/drawing/2014/chart" uri="{C3380CC4-5D6E-409C-BE32-E72D297353CC}">
              <c16:uniqueId val="{00000001-17EB-412E-8EBF-8FB50592E45D}"/>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ge"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0</c:v>
                </c:pt>
                <c:pt idx="1">
                  <c:v>0</c:v>
                </c:pt>
                <c:pt idx="2">
                  <c:v>0</c:v>
                </c:pt>
                <c:pt idx="3">
                  <c:v>0</c:v>
                </c:pt>
                <c:pt idx="4">
                  <c:v>65.63</c:v>
                </c:pt>
              </c:numCache>
            </c:numRef>
          </c:val>
          <c:extLst>
            <c:ext xmlns:c16="http://schemas.microsoft.com/office/drawing/2014/chart" uri="{C3380CC4-5D6E-409C-BE32-E72D297353CC}">
              <c16:uniqueId val="{00000000-B06B-40AE-A0A8-8992F735D6FF}"/>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72.260000000000005</c:v>
                </c:pt>
              </c:numCache>
            </c:numRef>
          </c:val>
          <c:smooth val="0"/>
          <c:extLst>
            <c:ext xmlns:c16="http://schemas.microsoft.com/office/drawing/2014/chart" uri="{C3380CC4-5D6E-409C-BE32-E72D297353CC}">
              <c16:uniqueId val="{00000001-B06B-40AE-A0A8-8992F735D6FF}"/>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ge"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0</c:v>
                </c:pt>
                <c:pt idx="1">
                  <c:v>0</c:v>
                </c:pt>
                <c:pt idx="2">
                  <c:v>0</c:v>
                </c:pt>
                <c:pt idx="3">
                  <c:v>0</c:v>
                </c:pt>
                <c:pt idx="4">
                  <c:v>145.01</c:v>
                </c:pt>
              </c:numCache>
            </c:numRef>
          </c:val>
          <c:extLst>
            <c:ext xmlns:c16="http://schemas.microsoft.com/office/drawing/2014/chart" uri="{C3380CC4-5D6E-409C-BE32-E72D297353CC}">
              <c16:uniqueId val="{00000000-E592-4B27-805A-58DF501054F5}"/>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230.02</c:v>
                </c:pt>
              </c:numCache>
            </c:numRef>
          </c:val>
          <c:smooth val="0"/>
          <c:extLst>
            <c:ext xmlns:c16="http://schemas.microsoft.com/office/drawing/2014/chart" uri="{C3380CC4-5D6E-409C-BE32-E72D297353CC}">
              <c16:uniqueId val="{00000001-E592-4B27-805A-58DF501054F5}"/>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ge"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【101.92】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【88.06】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【54.23】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【1,209.40】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【219.46】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【74.48】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55" zoomScaleNormal="100" workbookViewId="0">
      <selection activeCell="BJ86" sqref="BJ8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静岡県　三島市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法適用</v>
      </c>
      <c r="C8" s="48"/>
      <c r="D8" s="48"/>
      <c r="E8" s="48"/>
      <c r="F8" s="48"/>
      <c r="G8" s="48"/>
      <c r="H8" s="48"/>
      <c r="I8" s="48" t="str">
        <f>データ!J6</f>
        <v>下水道事業</v>
      </c>
      <c r="J8" s="48"/>
      <c r="K8" s="48"/>
      <c r="L8" s="48"/>
      <c r="M8" s="48"/>
      <c r="N8" s="48"/>
      <c r="O8" s="48"/>
      <c r="P8" s="48" t="str">
        <f>データ!K6</f>
        <v>特定環境保全公共下水道</v>
      </c>
      <c r="Q8" s="48"/>
      <c r="R8" s="48"/>
      <c r="S8" s="48"/>
      <c r="T8" s="48"/>
      <c r="U8" s="48"/>
      <c r="V8" s="48"/>
      <c r="W8" s="48" t="str">
        <f>データ!L6</f>
        <v>D2</v>
      </c>
      <c r="X8" s="48"/>
      <c r="Y8" s="48"/>
      <c r="Z8" s="48"/>
      <c r="AA8" s="48"/>
      <c r="AB8" s="48"/>
      <c r="AC8" s="48"/>
      <c r="AD8" s="49" t="str">
        <f>データ!$M$6</f>
        <v>非設置</v>
      </c>
      <c r="AE8" s="49"/>
      <c r="AF8" s="49"/>
      <c r="AG8" s="49"/>
      <c r="AH8" s="49"/>
      <c r="AI8" s="49"/>
      <c r="AJ8" s="49"/>
      <c r="AK8" s="3"/>
      <c r="AL8" s="50">
        <f>データ!S6</f>
        <v>110352</v>
      </c>
      <c r="AM8" s="50"/>
      <c r="AN8" s="50"/>
      <c r="AO8" s="50"/>
      <c r="AP8" s="50"/>
      <c r="AQ8" s="50"/>
      <c r="AR8" s="50"/>
      <c r="AS8" s="50"/>
      <c r="AT8" s="45">
        <f>データ!T6</f>
        <v>62.02</v>
      </c>
      <c r="AU8" s="45"/>
      <c r="AV8" s="45"/>
      <c r="AW8" s="45"/>
      <c r="AX8" s="45"/>
      <c r="AY8" s="45"/>
      <c r="AZ8" s="45"/>
      <c r="BA8" s="45"/>
      <c r="BB8" s="45">
        <f>データ!U6</f>
        <v>1779.3</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f>データ!O6</f>
        <v>47.93</v>
      </c>
      <c r="J10" s="45"/>
      <c r="K10" s="45"/>
      <c r="L10" s="45"/>
      <c r="M10" s="45"/>
      <c r="N10" s="45"/>
      <c r="O10" s="45"/>
      <c r="P10" s="45">
        <f>データ!P6</f>
        <v>8.15</v>
      </c>
      <c r="Q10" s="45"/>
      <c r="R10" s="45"/>
      <c r="S10" s="45"/>
      <c r="T10" s="45"/>
      <c r="U10" s="45"/>
      <c r="V10" s="45"/>
      <c r="W10" s="45">
        <f>データ!Q6</f>
        <v>76.81</v>
      </c>
      <c r="X10" s="45"/>
      <c r="Y10" s="45"/>
      <c r="Z10" s="45"/>
      <c r="AA10" s="45"/>
      <c r="AB10" s="45"/>
      <c r="AC10" s="45"/>
      <c r="AD10" s="50">
        <f>データ!R6</f>
        <v>1850</v>
      </c>
      <c r="AE10" s="50"/>
      <c r="AF10" s="50"/>
      <c r="AG10" s="50"/>
      <c r="AH10" s="50"/>
      <c r="AI10" s="50"/>
      <c r="AJ10" s="50"/>
      <c r="AK10" s="2"/>
      <c r="AL10" s="50">
        <f>データ!V6</f>
        <v>8959</v>
      </c>
      <c r="AM10" s="50"/>
      <c r="AN10" s="50"/>
      <c r="AO10" s="50"/>
      <c r="AP10" s="50"/>
      <c r="AQ10" s="50"/>
      <c r="AR10" s="50"/>
      <c r="AS10" s="50"/>
      <c r="AT10" s="45">
        <f>データ!W6</f>
        <v>1.77</v>
      </c>
      <c r="AU10" s="45"/>
      <c r="AV10" s="45"/>
      <c r="AW10" s="45"/>
      <c r="AX10" s="45"/>
      <c r="AY10" s="45"/>
      <c r="AZ10" s="45"/>
      <c r="BA10" s="45"/>
      <c r="BB10" s="45">
        <f>データ!X6</f>
        <v>5061.58</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107</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108</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109</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【101.92】</v>
      </c>
      <c r="F85" s="26" t="str">
        <f>データ!AT6</f>
        <v>【88.06】</v>
      </c>
      <c r="G85" s="26" t="str">
        <f>データ!BE6</f>
        <v>【54.23】</v>
      </c>
      <c r="H85" s="26" t="str">
        <f>データ!BP6</f>
        <v>【1,209.40】</v>
      </c>
      <c r="I85" s="26" t="str">
        <f>データ!CA6</f>
        <v>【74.48】</v>
      </c>
      <c r="J85" s="26" t="str">
        <f>データ!CL6</f>
        <v>【219.46】</v>
      </c>
      <c r="K85" s="26" t="str">
        <f>データ!CW6</f>
        <v>【42.82】</v>
      </c>
      <c r="L85" s="26" t="str">
        <f>データ!DH6</f>
        <v>【83.36】</v>
      </c>
      <c r="M85" s="26" t="str">
        <f>データ!DS6</f>
        <v>【24.88】</v>
      </c>
      <c r="N85" s="26" t="str">
        <f>データ!ED6</f>
        <v>【0.01】</v>
      </c>
      <c r="O85" s="26" t="str">
        <f>データ!EO6</f>
        <v>【0.12】</v>
      </c>
    </row>
  </sheetData>
  <sheetProtection algorithmName="SHA-512" hashValue="xSEfKzsGyZVFUTIQTUlcBxMZy9mwkXv5b1dGUFruG3KlSviHpY1pZoDtHcd7M2DDjTsU9biUfGNJpMLECfjZuA==" saltValue="m4/KshnY79472M2Oc1UL2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6" t="s">
        <v>52</v>
      </c>
      <c r="I3" s="77"/>
      <c r="J3" s="77"/>
      <c r="K3" s="77"/>
      <c r="L3" s="77"/>
      <c r="M3" s="77"/>
      <c r="N3" s="77"/>
      <c r="O3" s="77"/>
      <c r="P3" s="77"/>
      <c r="Q3" s="77"/>
      <c r="R3" s="77"/>
      <c r="S3" s="77"/>
      <c r="T3" s="77"/>
      <c r="U3" s="77"/>
      <c r="V3" s="77"/>
      <c r="W3" s="77"/>
      <c r="X3" s="78"/>
      <c r="Y3" s="82" t="s">
        <v>53</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28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8" x14ac:dyDescent="0.15">
      <c r="A4" s="28" t="s">
        <v>54</v>
      </c>
      <c r="B4" s="30"/>
      <c r="C4" s="30"/>
      <c r="D4" s="30"/>
      <c r="E4" s="30"/>
      <c r="F4" s="30"/>
      <c r="G4" s="30"/>
      <c r="H4" s="79"/>
      <c r="I4" s="80"/>
      <c r="J4" s="80"/>
      <c r="K4" s="80"/>
      <c r="L4" s="80"/>
      <c r="M4" s="80"/>
      <c r="N4" s="80"/>
      <c r="O4" s="80"/>
      <c r="P4" s="80"/>
      <c r="Q4" s="80"/>
      <c r="R4" s="80"/>
      <c r="S4" s="80"/>
      <c r="T4" s="80"/>
      <c r="U4" s="80"/>
      <c r="V4" s="80"/>
      <c r="W4" s="80"/>
      <c r="X4" s="81"/>
      <c r="Y4" s="75" t="s">
        <v>55</v>
      </c>
      <c r="Z4" s="75"/>
      <c r="AA4" s="75"/>
      <c r="AB4" s="75"/>
      <c r="AC4" s="75"/>
      <c r="AD4" s="75"/>
      <c r="AE4" s="75"/>
      <c r="AF4" s="75"/>
      <c r="AG4" s="75"/>
      <c r="AH4" s="75"/>
      <c r="AI4" s="75"/>
      <c r="AJ4" s="75" t="s">
        <v>56</v>
      </c>
      <c r="AK4" s="75"/>
      <c r="AL4" s="75"/>
      <c r="AM4" s="75"/>
      <c r="AN4" s="75"/>
      <c r="AO4" s="75"/>
      <c r="AP4" s="75"/>
      <c r="AQ4" s="75"/>
      <c r="AR4" s="75"/>
      <c r="AS4" s="75"/>
      <c r="AT4" s="75"/>
      <c r="AU4" s="75" t="s">
        <v>57</v>
      </c>
      <c r="AV4" s="75"/>
      <c r="AW4" s="75"/>
      <c r="AX4" s="75"/>
      <c r="AY4" s="75"/>
      <c r="AZ4" s="75"/>
      <c r="BA4" s="75"/>
      <c r="BB4" s="75"/>
      <c r="BC4" s="75"/>
      <c r="BD4" s="75"/>
      <c r="BE4" s="75"/>
      <c r="BF4" s="75" t="s">
        <v>58</v>
      </c>
      <c r="BG4" s="75"/>
      <c r="BH4" s="75"/>
      <c r="BI4" s="75"/>
      <c r="BJ4" s="75"/>
      <c r="BK4" s="75"/>
      <c r="BL4" s="75"/>
      <c r="BM4" s="75"/>
      <c r="BN4" s="75"/>
      <c r="BO4" s="75"/>
      <c r="BP4" s="75"/>
      <c r="BQ4" s="75" t="s">
        <v>59</v>
      </c>
      <c r="BR4" s="75"/>
      <c r="BS4" s="75"/>
      <c r="BT4" s="75"/>
      <c r="BU4" s="75"/>
      <c r="BV4" s="75"/>
      <c r="BW4" s="75"/>
      <c r="BX4" s="75"/>
      <c r="BY4" s="75"/>
      <c r="BZ4" s="75"/>
      <c r="CA4" s="75"/>
      <c r="CB4" s="75" t="s">
        <v>60</v>
      </c>
      <c r="CC4" s="75"/>
      <c r="CD4" s="75"/>
      <c r="CE4" s="75"/>
      <c r="CF4" s="75"/>
      <c r="CG4" s="75"/>
      <c r="CH4" s="75"/>
      <c r="CI4" s="75"/>
      <c r="CJ4" s="75"/>
      <c r="CK4" s="75"/>
      <c r="CL4" s="75"/>
      <c r="CM4" s="75" t="s">
        <v>61</v>
      </c>
      <c r="CN4" s="75"/>
      <c r="CO4" s="75"/>
      <c r="CP4" s="75"/>
      <c r="CQ4" s="75"/>
      <c r="CR4" s="75"/>
      <c r="CS4" s="75"/>
      <c r="CT4" s="75"/>
      <c r="CU4" s="75"/>
      <c r="CV4" s="75"/>
      <c r="CW4" s="75"/>
      <c r="CX4" s="75" t="s">
        <v>62</v>
      </c>
      <c r="CY4" s="75"/>
      <c r="CZ4" s="75"/>
      <c r="DA4" s="75"/>
      <c r="DB4" s="75"/>
      <c r="DC4" s="75"/>
      <c r="DD4" s="75"/>
      <c r="DE4" s="75"/>
      <c r="DF4" s="75"/>
      <c r="DG4" s="75"/>
      <c r="DH4" s="75"/>
      <c r="DI4" s="75" t="s">
        <v>63</v>
      </c>
      <c r="DJ4" s="75"/>
      <c r="DK4" s="75"/>
      <c r="DL4" s="75"/>
      <c r="DM4" s="75"/>
      <c r="DN4" s="75"/>
      <c r="DO4" s="75"/>
      <c r="DP4" s="75"/>
      <c r="DQ4" s="75"/>
      <c r="DR4" s="75"/>
      <c r="DS4" s="75"/>
      <c r="DT4" s="75" t="s">
        <v>64</v>
      </c>
      <c r="DU4" s="75"/>
      <c r="DV4" s="75"/>
      <c r="DW4" s="75"/>
      <c r="DX4" s="75"/>
      <c r="DY4" s="75"/>
      <c r="DZ4" s="75"/>
      <c r="EA4" s="75"/>
      <c r="EB4" s="75"/>
      <c r="EC4" s="75"/>
      <c r="ED4" s="75"/>
      <c r="EE4" s="75" t="s">
        <v>65</v>
      </c>
      <c r="EF4" s="75"/>
      <c r="EG4" s="75"/>
      <c r="EH4" s="75"/>
      <c r="EI4" s="75"/>
      <c r="EJ4" s="75"/>
      <c r="EK4" s="75"/>
      <c r="EL4" s="75"/>
      <c r="EM4" s="75"/>
      <c r="EN4" s="75"/>
      <c r="EO4" s="75"/>
    </row>
    <row r="5" spans="1:148" x14ac:dyDescent="0.15">
      <c r="A5" s="28" t="s">
        <v>66</v>
      </c>
      <c r="B5" s="31"/>
      <c r="C5" s="31"/>
      <c r="D5" s="31"/>
      <c r="E5" s="31"/>
      <c r="F5" s="31"/>
      <c r="G5" s="31"/>
      <c r="H5" s="32" t="s">
        <v>67</v>
      </c>
      <c r="I5" s="32" t="s">
        <v>68</v>
      </c>
      <c r="J5" s="32" t="s">
        <v>69</v>
      </c>
      <c r="K5" s="32" t="s">
        <v>70</v>
      </c>
      <c r="L5" s="32" t="s">
        <v>71</v>
      </c>
      <c r="M5" s="32" t="s">
        <v>5</v>
      </c>
      <c r="N5" s="32" t="s">
        <v>72</v>
      </c>
      <c r="O5" s="32" t="s">
        <v>73</v>
      </c>
      <c r="P5" s="32" t="s">
        <v>74</v>
      </c>
      <c r="Q5" s="32" t="s">
        <v>75</v>
      </c>
      <c r="R5" s="32" t="s">
        <v>76</v>
      </c>
      <c r="S5" s="32" t="s">
        <v>77</v>
      </c>
      <c r="T5" s="32" t="s">
        <v>78</v>
      </c>
      <c r="U5" s="32" t="s">
        <v>79</v>
      </c>
      <c r="V5" s="32" t="s">
        <v>80</v>
      </c>
      <c r="W5" s="32" t="s">
        <v>81</v>
      </c>
      <c r="X5" s="32" t="s">
        <v>82</v>
      </c>
      <c r="Y5" s="32" t="s">
        <v>83</v>
      </c>
      <c r="Z5" s="32" t="s">
        <v>84</v>
      </c>
      <c r="AA5" s="32" t="s">
        <v>85</v>
      </c>
      <c r="AB5" s="32" t="s">
        <v>86</v>
      </c>
      <c r="AC5" s="32" t="s">
        <v>87</v>
      </c>
      <c r="AD5" s="32" t="s">
        <v>88</v>
      </c>
      <c r="AE5" s="32" t="s">
        <v>89</v>
      </c>
      <c r="AF5" s="32" t="s">
        <v>90</v>
      </c>
      <c r="AG5" s="32" t="s">
        <v>91</v>
      </c>
      <c r="AH5" s="32" t="s">
        <v>92</v>
      </c>
      <c r="AI5" s="32" t="s">
        <v>31</v>
      </c>
      <c r="AJ5" s="32" t="s">
        <v>83</v>
      </c>
      <c r="AK5" s="32" t="s">
        <v>84</v>
      </c>
      <c r="AL5" s="32" t="s">
        <v>85</v>
      </c>
      <c r="AM5" s="32" t="s">
        <v>86</v>
      </c>
      <c r="AN5" s="32" t="s">
        <v>87</v>
      </c>
      <c r="AO5" s="32" t="s">
        <v>88</v>
      </c>
      <c r="AP5" s="32" t="s">
        <v>89</v>
      </c>
      <c r="AQ5" s="32" t="s">
        <v>90</v>
      </c>
      <c r="AR5" s="32" t="s">
        <v>91</v>
      </c>
      <c r="AS5" s="32" t="s">
        <v>92</v>
      </c>
      <c r="AT5" s="32" t="s">
        <v>93</v>
      </c>
      <c r="AU5" s="32" t="s">
        <v>83</v>
      </c>
      <c r="AV5" s="32" t="s">
        <v>84</v>
      </c>
      <c r="AW5" s="32" t="s">
        <v>85</v>
      </c>
      <c r="AX5" s="32" t="s">
        <v>86</v>
      </c>
      <c r="AY5" s="32" t="s">
        <v>87</v>
      </c>
      <c r="AZ5" s="32" t="s">
        <v>88</v>
      </c>
      <c r="BA5" s="32" t="s">
        <v>89</v>
      </c>
      <c r="BB5" s="32" t="s">
        <v>90</v>
      </c>
      <c r="BC5" s="32" t="s">
        <v>91</v>
      </c>
      <c r="BD5" s="32" t="s">
        <v>92</v>
      </c>
      <c r="BE5" s="32" t="s">
        <v>93</v>
      </c>
      <c r="BF5" s="32" t="s">
        <v>83</v>
      </c>
      <c r="BG5" s="32" t="s">
        <v>84</v>
      </c>
      <c r="BH5" s="32" t="s">
        <v>85</v>
      </c>
      <c r="BI5" s="32" t="s">
        <v>86</v>
      </c>
      <c r="BJ5" s="32" t="s">
        <v>87</v>
      </c>
      <c r="BK5" s="32" t="s">
        <v>88</v>
      </c>
      <c r="BL5" s="32" t="s">
        <v>89</v>
      </c>
      <c r="BM5" s="32" t="s">
        <v>90</v>
      </c>
      <c r="BN5" s="32" t="s">
        <v>91</v>
      </c>
      <c r="BO5" s="32" t="s">
        <v>92</v>
      </c>
      <c r="BP5" s="32" t="s">
        <v>93</v>
      </c>
      <c r="BQ5" s="32" t="s">
        <v>83</v>
      </c>
      <c r="BR5" s="32" t="s">
        <v>84</v>
      </c>
      <c r="BS5" s="32" t="s">
        <v>85</v>
      </c>
      <c r="BT5" s="32" t="s">
        <v>86</v>
      </c>
      <c r="BU5" s="32" t="s">
        <v>87</v>
      </c>
      <c r="BV5" s="32" t="s">
        <v>88</v>
      </c>
      <c r="BW5" s="32" t="s">
        <v>89</v>
      </c>
      <c r="BX5" s="32" t="s">
        <v>90</v>
      </c>
      <c r="BY5" s="32" t="s">
        <v>91</v>
      </c>
      <c r="BZ5" s="32" t="s">
        <v>92</v>
      </c>
      <c r="CA5" s="32" t="s">
        <v>93</v>
      </c>
      <c r="CB5" s="32" t="s">
        <v>83</v>
      </c>
      <c r="CC5" s="32" t="s">
        <v>84</v>
      </c>
      <c r="CD5" s="32" t="s">
        <v>85</v>
      </c>
      <c r="CE5" s="32" t="s">
        <v>86</v>
      </c>
      <c r="CF5" s="32" t="s">
        <v>87</v>
      </c>
      <c r="CG5" s="32" t="s">
        <v>88</v>
      </c>
      <c r="CH5" s="32" t="s">
        <v>89</v>
      </c>
      <c r="CI5" s="32" t="s">
        <v>90</v>
      </c>
      <c r="CJ5" s="32" t="s">
        <v>91</v>
      </c>
      <c r="CK5" s="32" t="s">
        <v>92</v>
      </c>
      <c r="CL5" s="32" t="s">
        <v>93</v>
      </c>
      <c r="CM5" s="32" t="s">
        <v>83</v>
      </c>
      <c r="CN5" s="32" t="s">
        <v>84</v>
      </c>
      <c r="CO5" s="32" t="s">
        <v>85</v>
      </c>
      <c r="CP5" s="32" t="s">
        <v>86</v>
      </c>
      <c r="CQ5" s="32" t="s">
        <v>87</v>
      </c>
      <c r="CR5" s="32" t="s">
        <v>88</v>
      </c>
      <c r="CS5" s="32" t="s">
        <v>89</v>
      </c>
      <c r="CT5" s="32" t="s">
        <v>90</v>
      </c>
      <c r="CU5" s="32" t="s">
        <v>91</v>
      </c>
      <c r="CV5" s="32" t="s">
        <v>92</v>
      </c>
      <c r="CW5" s="32" t="s">
        <v>93</v>
      </c>
      <c r="CX5" s="32" t="s">
        <v>83</v>
      </c>
      <c r="CY5" s="32" t="s">
        <v>84</v>
      </c>
      <c r="CZ5" s="32" t="s">
        <v>85</v>
      </c>
      <c r="DA5" s="32" t="s">
        <v>86</v>
      </c>
      <c r="DB5" s="32" t="s">
        <v>87</v>
      </c>
      <c r="DC5" s="32" t="s">
        <v>88</v>
      </c>
      <c r="DD5" s="32" t="s">
        <v>89</v>
      </c>
      <c r="DE5" s="32" t="s">
        <v>90</v>
      </c>
      <c r="DF5" s="32" t="s">
        <v>91</v>
      </c>
      <c r="DG5" s="32" t="s">
        <v>92</v>
      </c>
      <c r="DH5" s="32" t="s">
        <v>93</v>
      </c>
      <c r="DI5" s="32" t="s">
        <v>83</v>
      </c>
      <c r="DJ5" s="32" t="s">
        <v>84</v>
      </c>
      <c r="DK5" s="32" t="s">
        <v>85</v>
      </c>
      <c r="DL5" s="32" t="s">
        <v>86</v>
      </c>
      <c r="DM5" s="32" t="s">
        <v>87</v>
      </c>
      <c r="DN5" s="32" t="s">
        <v>88</v>
      </c>
      <c r="DO5" s="32" t="s">
        <v>89</v>
      </c>
      <c r="DP5" s="32" t="s">
        <v>90</v>
      </c>
      <c r="DQ5" s="32" t="s">
        <v>91</v>
      </c>
      <c r="DR5" s="32" t="s">
        <v>92</v>
      </c>
      <c r="DS5" s="32" t="s">
        <v>93</v>
      </c>
      <c r="DT5" s="32" t="s">
        <v>83</v>
      </c>
      <c r="DU5" s="32" t="s">
        <v>84</v>
      </c>
      <c r="DV5" s="32" t="s">
        <v>85</v>
      </c>
      <c r="DW5" s="32" t="s">
        <v>86</v>
      </c>
      <c r="DX5" s="32" t="s">
        <v>87</v>
      </c>
      <c r="DY5" s="32" t="s">
        <v>88</v>
      </c>
      <c r="DZ5" s="32" t="s">
        <v>89</v>
      </c>
      <c r="EA5" s="32" t="s">
        <v>90</v>
      </c>
      <c r="EB5" s="32" t="s">
        <v>91</v>
      </c>
      <c r="EC5" s="32" t="s">
        <v>92</v>
      </c>
      <c r="ED5" s="32" t="s">
        <v>93</v>
      </c>
      <c r="EE5" s="32" t="s">
        <v>83</v>
      </c>
      <c r="EF5" s="32" t="s">
        <v>84</v>
      </c>
      <c r="EG5" s="32" t="s">
        <v>85</v>
      </c>
      <c r="EH5" s="32" t="s">
        <v>86</v>
      </c>
      <c r="EI5" s="32" t="s">
        <v>87</v>
      </c>
      <c r="EJ5" s="32" t="s">
        <v>88</v>
      </c>
      <c r="EK5" s="32" t="s">
        <v>89</v>
      </c>
      <c r="EL5" s="32" t="s">
        <v>90</v>
      </c>
      <c r="EM5" s="32" t="s">
        <v>91</v>
      </c>
      <c r="EN5" s="32" t="s">
        <v>92</v>
      </c>
      <c r="EO5" s="32" t="s">
        <v>93</v>
      </c>
    </row>
    <row r="6" spans="1:148" s="36" customFormat="1" x14ac:dyDescent="0.15">
      <c r="A6" s="28" t="s">
        <v>94</v>
      </c>
      <c r="B6" s="33">
        <f>B7</f>
        <v>2018</v>
      </c>
      <c r="C6" s="33">
        <f t="shared" ref="C6:X6" si="3">C7</f>
        <v>222062</v>
      </c>
      <c r="D6" s="33">
        <f t="shared" si="3"/>
        <v>46</v>
      </c>
      <c r="E6" s="33">
        <f t="shared" si="3"/>
        <v>17</v>
      </c>
      <c r="F6" s="33">
        <f t="shared" si="3"/>
        <v>4</v>
      </c>
      <c r="G6" s="33">
        <f t="shared" si="3"/>
        <v>0</v>
      </c>
      <c r="H6" s="33" t="str">
        <f t="shared" si="3"/>
        <v>静岡県　三島市</v>
      </c>
      <c r="I6" s="33" t="str">
        <f t="shared" si="3"/>
        <v>法適用</v>
      </c>
      <c r="J6" s="33" t="str">
        <f t="shared" si="3"/>
        <v>下水道事業</v>
      </c>
      <c r="K6" s="33" t="str">
        <f t="shared" si="3"/>
        <v>特定環境保全公共下水道</v>
      </c>
      <c r="L6" s="33" t="str">
        <f t="shared" si="3"/>
        <v>D2</v>
      </c>
      <c r="M6" s="33" t="str">
        <f t="shared" si="3"/>
        <v>非設置</v>
      </c>
      <c r="N6" s="34" t="str">
        <f t="shared" si="3"/>
        <v>-</v>
      </c>
      <c r="O6" s="34">
        <f t="shared" si="3"/>
        <v>47.93</v>
      </c>
      <c r="P6" s="34">
        <f t="shared" si="3"/>
        <v>8.15</v>
      </c>
      <c r="Q6" s="34">
        <f t="shared" si="3"/>
        <v>76.81</v>
      </c>
      <c r="R6" s="34">
        <f t="shared" si="3"/>
        <v>1850</v>
      </c>
      <c r="S6" s="34">
        <f t="shared" si="3"/>
        <v>110352</v>
      </c>
      <c r="T6" s="34">
        <f t="shared" si="3"/>
        <v>62.02</v>
      </c>
      <c r="U6" s="34">
        <f t="shared" si="3"/>
        <v>1779.3</v>
      </c>
      <c r="V6" s="34">
        <f t="shared" si="3"/>
        <v>8959</v>
      </c>
      <c r="W6" s="34">
        <f t="shared" si="3"/>
        <v>1.77</v>
      </c>
      <c r="X6" s="34">
        <f t="shared" si="3"/>
        <v>5061.58</v>
      </c>
      <c r="Y6" s="35" t="str">
        <f>IF(Y7="",NA(),Y7)</f>
        <v>-</v>
      </c>
      <c r="Z6" s="35" t="str">
        <f t="shared" ref="Z6:AH6" si="4">IF(Z7="",NA(),Z7)</f>
        <v>-</v>
      </c>
      <c r="AA6" s="35" t="str">
        <f t="shared" si="4"/>
        <v>-</v>
      </c>
      <c r="AB6" s="35" t="str">
        <f t="shared" si="4"/>
        <v>-</v>
      </c>
      <c r="AC6" s="35">
        <f t="shared" si="4"/>
        <v>100.21</v>
      </c>
      <c r="AD6" s="35" t="str">
        <f t="shared" si="4"/>
        <v>-</v>
      </c>
      <c r="AE6" s="35" t="str">
        <f t="shared" si="4"/>
        <v>-</v>
      </c>
      <c r="AF6" s="35" t="str">
        <f t="shared" si="4"/>
        <v>-</v>
      </c>
      <c r="AG6" s="35" t="str">
        <f t="shared" si="4"/>
        <v>-</v>
      </c>
      <c r="AH6" s="35">
        <f t="shared" si="4"/>
        <v>101.72</v>
      </c>
      <c r="AI6" s="34" t="str">
        <f>IF(AI7="","",IF(AI7="-","【-】","【"&amp;SUBSTITUTE(TEXT(AI7,"#,##0.00"),"-","△")&amp;"】"))</f>
        <v>【101.92】</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112.88</v>
      </c>
      <c r="AT6" s="34" t="str">
        <f>IF(AT7="","",IF(AT7="-","【-】","【"&amp;SUBSTITUTE(TEXT(AT7,"#,##0.00"),"-","△")&amp;"】"))</f>
        <v>【88.06】</v>
      </c>
      <c r="AU6" s="35" t="str">
        <f>IF(AU7="",NA(),AU7)</f>
        <v>-</v>
      </c>
      <c r="AV6" s="35" t="str">
        <f t="shared" ref="AV6:BD6" si="6">IF(AV7="",NA(),AV7)</f>
        <v>-</v>
      </c>
      <c r="AW6" s="35" t="str">
        <f t="shared" si="6"/>
        <v>-</v>
      </c>
      <c r="AX6" s="35" t="str">
        <f t="shared" si="6"/>
        <v>-</v>
      </c>
      <c r="AY6" s="35">
        <f t="shared" si="6"/>
        <v>45.97</v>
      </c>
      <c r="AZ6" s="35" t="str">
        <f t="shared" si="6"/>
        <v>-</v>
      </c>
      <c r="BA6" s="35" t="str">
        <f t="shared" si="6"/>
        <v>-</v>
      </c>
      <c r="BB6" s="35" t="str">
        <f t="shared" si="6"/>
        <v>-</v>
      </c>
      <c r="BC6" s="35" t="str">
        <f t="shared" si="6"/>
        <v>-</v>
      </c>
      <c r="BD6" s="35">
        <f t="shared" si="6"/>
        <v>49.18</v>
      </c>
      <c r="BE6" s="34" t="str">
        <f>IF(BE7="","",IF(BE7="-","【-】","【"&amp;SUBSTITUTE(TEXT(BE7,"#,##0.00"),"-","△")&amp;"】"))</f>
        <v>【54.23】</v>
      </c>
      <c r="BF6" s="35" t="str">
        <f>IF(BF7="",NA(),BF7)</f>
        <v>-</v>
      </c>
      <c r="BG6" s="35" t="str">
        <f t="shared" ref="BG6:BO6" si="7">IF(BG7="",NA(),BG7)</f>
        <v>-</v>
      </c>
      <c r="BH6" s="35" t="str">
        <f t="shared" si="7"/>
        <v>-</v>
      </c>
      <c r="BI6" s="35" t="str">
        <f t="shared" si="7"/>
        <v>-</v>
      </c>
      <c r="BJ6" s="35">
        <f t="shared" si="7"/>
        <v>1833.59</v>
      </c>
      <c r="BK6" s="35" t="str">
        <f t="shared" si="7"/>
        <v>-</v>
      </c>
      <c r="BL6" s="35" t="str">
        <f t="shared" si="7"/>
        <v>-</v>
      </c>
      <c r="BM6" s="35" t="str">
        <f t="shared" si="7"/>
        <v>-</v>
      </c>
      <c r="BN6" s="35" t="str">
        <f t="shared" si="7"/>
        <v>-</v>
      </c>
      <c r="BO6" s="35">
        <f t="shared" si="7"/>
        <v>1194.1500000000001</v>
      </c>
      <c r="BP6" s="34" t="str">
        <f>IF(BP7="","",IF(BP7="-","【-】","【"&amp;SUBSTITUTE(TEXT(BP7,"#,##0.00"),"-","△")&amp;"】"))</f>
        <v>【1,209.40】</v>
      </c>
      <c r="BQ6" s="35" t="str">
        <f>IF(BQ7="",NA(),BQ7)</f>
        <v>-</v>
      </c>
      <c r="BR6" s="35" t="str">
        <f t="shared" ref="BR6:BZ6" si="8">IF(BR7="",NA(),BR7)</f>
        <v>-</v>
      </c>
      <c r="BS6" s="35" t="str">
        <f t="shared" si="8"/>
        <v>-</v>
      </c>
      <c r="BT6" s="35" t="str">
        <f t="shared" si="8"/>
        <v>-</v>
      </c>
      <c r="BU6" s="35">
        <f t="shared" si="8"/>
        <v>65.63</v>
      </c>
      <c r="BV6" s="35" t="str">
        <f t="shared" si="8"/>
        <v>-</v>
      </c>
      <c r="BW6" s="35" t="str">
        <f t="shared" si="8"/>
        <v>-</v>
      </c>
      <c r="BX6" s="35" t="str">
        <f t="shared" si="8"/>
        <v>-</v>
      </c>
      <c r="BY6" s="35" t="str">
        <f t="shared" si="8"/>
        <v>-</v>
      </c>
      <c r="BZ6" s="35">
        <f t="shared" si="8"/>
        <v>72.260000000000005</v>
      </c>
      <c r="CA6" s="34" t="str">
        <f>IF(CA7="","",IF(CA7="-","【-】","【"&amp;SUBSTITUTE(TEXT(CA7,"#,##0.00"),"-","△")&amp;"】"))</f>
        <v>【74.48】</v>
      </c>
      <c r="CB6" s="35" t="str">
        <f>IF(CB7="",NA(),CB7)</f>
        <v>-</v>
      </c>
      <c r="CC6" s="35" t="str">
        <f t="shared" ref="CC6:CK6" si="9">IF(CC7="",NA(),CC7)</f>
        <v>-</v>
      </c>
      <c r="CD6" s="35" t="str">
        <f t="shared" si="9"/>
        <v>-</v>
      </c>
      <c r="CE6" s="35" t="str">
        <f t="shared" si="9"/>
        <v>-</v>
      </c>
      <c r="CF6" s="35">
        <f t="shared" si="9"/>
        <v>145.01</v>
      </c>
      <c r="CG6" s="35" t="str">
        <f t="shared" si="9"/>
        <v>-</v>
      </c>
      <c r="CH6" s="35" t="str">
        <f t="shared" si="9"/>
        <v>-</v>
      </c>
      <c r="CI6" s="35" t="str">
        <f t="shared" si="9"/>
        <v>-</v>
      </c>
      <c r="CJ6" s="35" t="str">
        <f t="shared" si="9"/>
        <v>-</v>
      </c>
      <c r="CK6" s="35">
        <f t="shared" si="9"/>
        <v>230.02</v>
      </c>
      <c r="CL6" s="34" t="str">
        <f>IF(CL7="","",IF(CL7="-","【-】","【"&amp;SUBSTITUTE(TEXT(CL7,"#,##0.00"),"-","△")&amp;"】"))</f>
        <v>【219.46】</v>
      </c>
      <c r="CM6" s="35" t="str">
        <f>IF(CM7="",NA(),CM7)</f>
        <v>-</v>
      </c>
      <c r="CN6" s="35" t="str">
        <f t="shared" ref="CN6:CV6" si="10">IF(CN7="",NA(),CN7)</f>
        <v>-</v>
      </c>
      <c r="CO6" s="35" t="str">
        <f t="shared" si="10"/>
        <v>-</v>
      </c>
      <c r="CP6" s="35" t="str">
        <f t="shared" si="10"/>
        <v>-</v>
      </c>
      <c r="CQ6" s="35">
        <f t="shared" si="10"/>
        <v>74.099999999999994</v>
      </c>
      <c r="CR6" s="35" t="str">
        <f t="shared" si="10"/>
        <v>-</v>
      </c>
      <c r="CS6" s="35" t="str">
        <f t="shared" si="10"/>
        <v>-</v>
      </c>
      <c r="CT6" s="35" t="str">
        <f t="shared" si="10"/>
        <v>-</v>
      </c>
      <c r="CU6" s="35" t="str">
        <f t="shared" si="10"/>
        <v>-</v>
      </c>
      <c r="CV6" s="35">
        <f t="shared" si="10"/>
        <v>42.56</v>
      </c>
      <c r="CW6" s="34" t="str">
        <f>IF(CW7="","",IF(CW7="-","【-】","【"&amp;SUBSTITUTE(TEXT(CW7,"#,##0.00"),"-","△")&amp;"】"))</f>
        <v>【42.82】</v>
      </c>
      <c r="CX6" s="35" t="str">
        <f>IF(CX7="",NA(),CX7)</f>
        <v>-</v>
      </c>
      <c r="CY6" s="35" t="str">
        <f t="shared" ref="CY6:DG6" si="11">IF(CY7="",NA(),CY7)</f>
        <v>-</v>
      </c>
      <c r="CZ6" s="35" t="str">
        <f t="shared" si="11"/>
        <v>-</v>
      </c>
      <c r="DA6" s="35" t="str">
        <f t="shared" si="11"/>
        <v>-</v>
      </c>
      <c r="DB6" s="35">
        <f t="shared" si="11"/>
        <v>86</v>
      </c>
      <c r="DC6" s="35" t="str">
        <f t="shared" si="11"/>
        <v>-</v>
      </c>
      <c r="DD6" s="35" t="str">
        <f t="shared" si="11"/>
        <v>-</v>
      </c>
      <c r="DE6" s="35" t="str">
        <f t="shared" si="11"/>
        <v>-</v>
      </c>
      <c r="DF6" s="35" t="str">
        <f t="shared" si="11"/>
        <v>-</v>
      </c>
      <c r="DG6" s="35">
        <f t="shared" si="11"/>
        <v>83.32</v>
      </c>
      <c r="DH6" s="34" t="str">
        <f>IF(DH7="","",IF(DH7="-","【-】","【"&amp;SUBSTITUTE(TEXT(DH7,"#,##0.00"),"-","△")&amp;"】"))</f>
        <v>【83.36】</v>
      </c>
      <c r="DI6" s="35" t="str">
        <f>IF(DI7="",NA(),DI7)</f>
        <v>-</v>
      </c>
      <c r="DJ6" s="35" t="str">
        <f t="shared" ref="DJ6:DR6" si="12">IF(DJ7="",NA(),DJ7)</f>
        <v>-</v>
      </c>
      <c r="DK6" s="35" t="str">
        <f t="shared" si="12"/>
        <v>-</v>
      </c>
      <c r="DL6" s="35" t="str">
        <f t="shared" si="12"/>
        <v>-</v>
      </c>
      <c r="DM6" s="35">
        <f t="shared" si="12"/>
        <v>2.2000000000000002</v>
      </c>
      <c r="DN6" s="35" t="str">
        <f t="shared" si="12"/>
        <v>-</v>
      </c>
      <c r="DO6" s="35" t="str">
        <f t="shared" si="12"/>
        <v>-</v>
      </c>
      <c r="DP6" s="35" t="str">
        <f t="shared" si="12"/>
        <v>-</v>
      </c>
      <c r="DQ6" s="35" t="str">
        <f t="shared" si="12"/>
        <v>-</v>
      </c>
      <c r="DR6" s="35">
        <f t="shared" si="12"/>
        <v>24.68</v>
      </c>
      <c r="DS6" s="34" t="str">
        <f>IF(DS7="","",IF(DS7="-","【-】","【"&amp;SUBSTITUTE(TEXT(DS7,"#,##0.00"),"-","△")&amp;"】"))</f>
        <v>【24.88】</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5">
        <f t="shared" si="13"/>
        <v>0.01</v>
      </c>
      <c r="ED6" s="34" t="str">
        <f>IF(ED7="","",IF(ED7="-","【-】","【"&amp;SUBSTITUTE(TEXT(ED7,"#,##0.00"),"-","△")&amp;"】"))</f>
        <v>【0.01】</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0.13</v>
      </c>
      <c r="EO6" s="34" t="str">
        <f>IF(EO7="","",IF(EO7="-","【-】","【"&amp;SUBSTITUTE(TEXT(EO7,"#,##0.00"),"-","△")&amp;"】"))</f>
        <v>【0.12】</v>
      </c>
    </row>
    <row r="7" spans="1:148" s="36" customFormat="1" x14ac:dyDescent="0.15">
      <c r="A7" s="28"/>
      <c r="B7" s="37">
        <v>2018</v>
      </c>
      <c r="C7" s="37">
        <v>222062</v>
      </c>
      <c r="D7" s="37">
        <v>46</v>
      </c>
      <c r="E7" s="37">
        <v>17</v>
      </c>
      <c r="F7" s="37">
        <v>4</v>
      </c>
      <c r="G7" s="37">
        <v>0</v>
      </c>
      <c r="H7" s="37" t="s">
        <v>95</v>
      </c>
      <c r="I7" s="37" t="s">
        <v>96</v>
      </c>
      <c r="J7" s="37" t="s">
        <v>97</v>
      </c>
      <c r="K7" s="37" t="s">
        <v>98</v>
      </c>
      <c r="L7" s="37" t="s">
        <v>99</v>
      </c>
      <c r="M7" s="37" t="s">
        <v>100</v>
      </c>
      <c r="N7" s="38" t="s">
        <v>101</v>
      </c>
      <c r="O7" s="38">
        <v>47.93</v>
      </c>
      <c r="P7" s="38">
        <v>8.15</v>
      </c>
      <c r="Q7" s="38">
        <v>76.81</v>
      </c>
      <c r="R7" s="38">
        <v>1850</v>
      </c>
      <c r="S7" s="38">
        <v>110352</v>
      </c>
      <c r="T7" s="38">
        <v>62.02</v>
      </c>
      <c r="U7" s="38">
        <v>1779.3</v>
      </c>
      <c r="V7" s="38">
        <v>8959</v>
      </c>
      <c r="W7" s="38">
        <v>1.77</v>
      </c>
      <c r="X7" s="38">
        <v>5061.58</v>
      </c>
      <c r="Y7" s="38" t="s">
        <v>101</v>
      </c>
      <c r="Z7" s="38" t="s">
        <v>101</v>
      </c>
      <c r="AA7" s="38" t="s">
        <v>101</v>
      </c>
      <c r="AB7" s="38" t="s">
        <v>101</v>
      </c>
      <c r="AC7" s="38">
        <v>100.21</v>
      </c>
      <c r="AD7" s="38" t="s">
        <v>101</v>
      </c>
      <c r="AE7" s="38" t="s">
        <v>101</v>
      </c>
      <c r="AF7" s="38" t="s">
        <v>101</v>
      </c>
      <c r="AG7" s="38" t="s">
        <v>101</v>
      </c>
      <c r="AH7" s="38">
        <v>101.72</v>
      </c>
      <c r="AI7" s="38">
        <v>101.92</v>
      </c>
      <c r="AJ7" s="38" t="s">
        <v>101</v>
      </c>
      <c r="AK7" s="38" t="s">
        <v>101</v>
      </c>
      <c r="AL7" s="38" t="s">
        <v>101</v>
      </c>
      <c r="AM7" s="38" t="s">
        <v>101</v>
      </c>
      <c r="AN7" s="38">
        <v>0</v>
      </c>
      <c r="AO7" s="38" t="s">
        <v>101</v>
      </c>
      <c r="AP7" s="38" t="s">
        <v>101</v>
      </c>
      <c r="AQ7" s="38" t="s">
        <v>101</v>
      </c>
      <c r="AR7" s="38" t="s">
        <v>101</v>
      </c>
      <c r="AS7" s="38">
        <v>112.88</v>
      </c>
      <c r="AT7" s="38">
        <v>88.06</v>
      </c>
      <c r="AU7" s="38" t="s">
        <v>101</v>
      </c>
      <c r="AV7" s="38" t="s">
        <v>101</v>
      </c>
      <c r="AW7" s="38" t="s">
        <v>101</v>
      </c>
      <c r="AX7" s="38" t="s">
        <v>101</v>
      </c>
      <c r="AY7" s="38">
        <v>45.97</v>
      </c>
      <c r="AZ7" s="38" t="s">
        <v>101</v>
      </c>
      <c r="BA7" s="38" t="s">
        <v>101</v>
      </c>
      <c r="BB7" s="38" t="s">
        <v>101</v>
      </c>
      <c r="BC7" s="38" t="s">
        <v>101</v>
      </c>
      <c r="BD7" s="38">
        <v>49.18</v>
      </c>
      <c r="BE7" s="38">
        <v>54.23</v>
      </c>
      <c r="BF7" s="38" t="s">
        <v>101</v>
      </c>
      <c r="BG7" s="38" t="s">
        <v>101</v>
      </c>
      <c r="BH7" s="38" t="s">
        <v>101</v>
      </c>
      <c r="BI7" s="38" t="s">
        <v>101</v>
      </c>
      <c r="BJ7" s="38">
        <v>1833.59</v>
      </c>
      <c r="BK7" s="38" t="s">
        <v>101</v>
      </c>
      <c r="BL7" s="38" t="s">
        <v>101</v>
      </c>
      <c r="BM7" s="38" t="s">
        <v>101</v>
      </c>
      <c r="BN7" s="38" t="s">
        <v>101</v>
      </c>
      <c r="BO7" s="38">
        <v>1194.1500000000001</v>
      </c>
      <c r="BP7" s="38">
        <v>1209.4000000000001</v>
      </c>
      <c r="BQ7" s="38" t="s">
        <v>101</v>
      </c>
      <c r="BR7" s="38" t="s">
        <v>101</v>
      </c>
      <c r="BS7" s="38" t="s">
        <v>101</v>
      </c>
      <c r="BT7" s="38" t="s">
        <v>101</v>
      </c>
      <c r="BU7" s="38">
        <v>65.63</v>
      </c>
      <c r="BV7" s="38" t="s">
        <v>101</v>
      </c>
      <c r="BW7" s="38" t="s">
        <v>101</v>
      </c>
      <c r="BX7" s="38" t="s">
        <v>101</v>
      </c>
      <c r="BY7" s="38" t="s">
        <v>101</v>
      </c>
      <c r="BZ7" s="38">
        <v>72.260000000000005</v>
      </c>
      <c r="CA7" s="38">
        <v>74.48</v>
      </c>
      <c r="CB7" s="38" t="s">
        <v>101</v>
      </c>
      <c r="CC7" s="38" t="s">
        <v>101</v>
      </c>
      <c r="CD7" s="38" t="s">
        <v>101</v>
      </c>
      <c r="CE7" s="38" t="s">
        <v>101</v>
      </c>
      <c r="CF7" s="38">
        <v>145.01</v>
      </c>
      <c r="CG7" s="38" t="s">
        <v>101</v>
      </c>
      <c r="CH7" s="38" t="s">
        <v>101</v>
      </c>
      <c r="CI7" s="38" t="s">
        <v>101</v>
      </c>
      <c r="CJ7" s="38" t="s">
        <v>101</v>
      </c>
      <c r="CK7" s="38">
        <v>230.02</v>
      </c>
      <c r="CL7" s="38">
        <v>219.46</v>
      </c>
      <c r="CM7" s="38" t="s">
        <v>101</v>
      </c>
      <c r="CN7" s="38" t="s">
        <v>101</v>
      </c>
      <c r="CO7" s="38" t="s">
        <v>101</v>
      </c>
      <c r="CP7" s="38" t="s">
        <v>101</v>
      </c>
      <c r="CQ7" s="38">
        <v>74.099999999999994</v>
      </c>
      <c r="CR7" s="38" t="s">
        <v>101</v>
      </c>
      <c r="CS7" s="38" t="s">
        <v>101</v>
      </c>
      <c r="CT7" s="38" t="s">
        <v>101</v>
      </c>
      <c r="CU7" s="38" t="s">
        <v>101</v>
      </c>
      <c r="CV7" s="38">
        <v>42.56</v>
      </c>
      <c r="CW7" s="38">
        <v>42.82</v>
      </c>
      <c r="CX7" s="38" t="s">
        <v>101</v>
      </c>
      <c r="CY7" s="38" t="s">
        <v>101</v>
      </c>
      <c r="CZ7" s="38" t="s">
        <v>101</v>
      </c>
      <c r="DA7" s="38" t="s">
        <v>101</v>
      </c>
      <c r="DB7" s="38">
        <v>86</v>
      </c>
      <c r="DC7" s="38" t="s">
        <v>101</v>
      </c>
      <c r="DD7" s="38" t="s">
        <v>101</v>
      </c>
      <c r="DE7" s="38" t="s">
        <v>101</v>
      </c>
      <c r="DF7" s="38" t="s">
        <v>101</v>
      </c>
      <c r="DG7" s="38">
        <v>83.32</v>
      </c>
      <c r="DH7" s="38">
        <v>83.36</v>
      </c>
      <c r="DI7" s="38" t="s">
        <v>101</v>
      </c>
      <c r="DJ7" s="38" t="s">
        <v>101</v>
      </c>
      <c r="DK7" s="38" t="s">
        <v>101</v>
      </c>
      <c r="DL7" s="38" t="s">
        <v>101</v>
      </c>
      <c r="DM7" s="38">
        <v>2.2000000000000002</v>
      </c>
      <c r="DN7" s="38" t="s">
        <v>101</v>
      </c>
      <c r="DO7" s="38" t="s">
        <v>101</v>
      </c>
      <c r="DP7" s="38" t="s">
        <v>101</v>
      </c>
      <c r="DQ7" s="38" t="s">
        <v>101</v>
      </c>
      <c r="DR7" s="38">
        <v>24.68</v>
      </c>
      <c r="DS7" s="38">
        <v>24.88</v>
      </c>
      <c r="DT7" s="38" t="s">
        <v>101</v>
      </c>
      <c r="DU7" s="38" t="s">
        <v>101</v>
      </c>
      <c r="DV7" s="38" t="s">
        <v>101</v>
      </c>
      <c r="DW7" s="38" t="s">
        <v>101</v>
      </c>
      <c r="DX7" s="38">
        <v>0</v>
      </c>
      <c r="DY7" s="38" t="s">
        <v>101</v>
      </c>
      <c r="DZ7" s="38" t="s">
        <v>101</v>
      </c>
      <c r="EA7" s="38" t="s">
        <v>101</v>
      </c>
      <c r="EB7" s="38" t="s">
        <v>101</v>
      </c>
      <c r="EC7" s="38">
        <v>0.01</v>
      </c>
      <c r="ED7" s="38">
        <v>0.01</v>
      </c>
      <c r="EE7" s="38" t="s">
        <v>101</v>
      </c>
      <c r="EF7" s="38" t="s">
        <v>101</v>
      </c>
      <c r="EG7" s="38" t="s">
        <v>101</v>
      </c>
      <c r="EH7" s="38" t="s">
        <v>101</v>
      </c>
      <c r="EI7" s="38">
        <v>0</v>
      </c>
      <c r="EJ7" s="38" t="s">
        <v>101</v>
      </c>
      <c r="EK7" s="38" t="s">
        <v>101</v>
      </c>
      <c r="EL7" s="38" t="s">
        <v>101</v>
      </c>
      <c r="EM7" s="38" t="s">
        <v>101</v>
      </c>
      <c r="EN7" s="38">
        <v>0.13</v>
      </c>
      <c r="EO7" s="38">
        <v>0.12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102</v>
      </c>
      <c r="C9" s="40" t="s">
        <v>103</v>
      </c>
      <c r="D9" s="40" t="s">
        <v>104</v>
      </c>
      <c r="E9" s="40" t="s">
        <v>105</v>
      </c>
      <c r="F9" s="40" t="s">
        <v>106</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井上　雄太</cp:lastModifiedBy>
  <cp:lastPrinted>2020-01-26T06:03:30Z</cp:lastPrinted>
  <dcterms:created xsi:type="dcterms:W3CDTF">2019-12-05T04:50:10Z</dcterms:created>
  <dcterms:modified xsi:type="dcterms:W3CDTF">2020-01-27T07:51:59Z</dcterms:modified>
  <cp:category/>
</cp:coreProperties>
</file>