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下水道課★\D1.課共通\D2.報告（庁内：財政経営部）\財政課への報告\平成31年度\R2.1.14公営企業に係る「経営比較分析表」の公表について　\"/>
    </mc:Choice>
  </mc:AlternateContent>
  <workbookProtection workbookAlgorithmName="SHA-512" workbookHashValue="6jsrt/BPHPRfAck7WtzU1KVPRRjiX6CEPSQ09dq5/NXpU3xdWZBb4W8FB5rKjlYEMk1WVjyQNoswBGIXhhqywA==" workbookSaltValue="mjaWV2iKMFYAzQk7NF9hgg==" workbookSpinCount="100000" lockStructure="1"/>
  <bookViews>
    <workbookView xWindow="0" yWindow="0" windowWidth="20490" windowHeight="76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<sst xmlns="http://schemas.openxmlformats.org/spreadsheetml/2006/main" count="311" uniqueCount="111">
  <si>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</si>
  <si>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</si>
  <si>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</si>
  <si>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</si>
  <si>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</si>
  <si>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</si>
  <si>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</si>
  <si>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</si>
  <si>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</si>
  <si>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</si>
  <si>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</si>
  <si>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</si>
  <si>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</si>
  <si>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</si>
  <si>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</si>
  <si>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</si>
  <si>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</si>
  <si>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</si>
  <si>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</si>
  <si>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</si>
  <si>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</si>
  <si>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</si>
  <si>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</si>
  <si>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</si>
  <si>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</si>
  <si>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</si>
  <si>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</si>
  <si>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</si>
  <si>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</si>
  <si>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</si>
  <si>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</si>
  <si>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</si>
  <si>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</si>
  <si>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</si>
  <si>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</si>
  <si>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</si>
  <si>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</si>
  <si>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</si>
  <si>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</si>
  <si>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</si>
  <si>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</si>
  <si>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</si>
  <si>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</si>
  <si>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</si>
  <si>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</si>
  <si>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</si>
  <si>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</si>
  <si>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</si>
  <si>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</si>
  <si>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</si>
  <si>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</si>
  <si>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</si>
  <si>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</si>
  <si>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</si>
  <si>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</si>
  <si>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</si>
  <si>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</si>
  <si>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</si>
  <si>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</si>
  <si>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</si>
  <si>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</si>
  <si>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</si>
  <si>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</si>
  <si>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</si>
  <si>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</si>
  <si>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</si>
  <si>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</si>
  <si>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</si>
  <si>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</si>
  <si>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</si>
  <si>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</si>
  <si>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</si>
  <si>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</si>
  <si>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</si>
  <si>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</si>
  <si>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</si>
  <si>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</si>
  <si>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</si>
  <si>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</si>
  <si>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</si>
  <si>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</si>
  <si>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</si>
  <si>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</si>
  <si>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</si>
  <si>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</si>
  <si>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</si>
  <si>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</si>
  <si>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</si>
  <si>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</si>
  <si>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</si>
  <si>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</si>
  <si>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</si>
  <si>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</si>
  <si>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</si>
  <si>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</si>
  <si>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</si>
  <si>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三島市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</si>
  <si>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</si>
  <si>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</si>
  <si>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</si>
  <si>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</si>
  <si>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</si>
  <si>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</si>
  <si>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</si>
  <si>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</si>
  <si>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</si>
  <si>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</si>
  <si>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</si>
  <si>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当市は平成30年度が地方公営企業法の適用初年度となるため、有形固定資産減価償却率については、減価償却費の累積がなく非常に低いものとなっています。
　管渠改善率は類似団体平均を上回っており、今後も、長寿命化計画に基づき、計画的に管渠の改善を進める予定です。</t>
    <rPh sb="1" eb="3">
      <t>トウシ</t>
    </rPh>
    <rPh sb="4" eb="6">
      <t>ヘイセイ</t>
    </rPh>
    <rPh sb="8" eb="10">
      <t>ネンド</t>
    </rPh>
    <rPh sb="11" eb="13">
      <t>チホウ</t>
    </rPh>
    <rPh sb="13" eb="15">
      <t>コウエイ</t>
    </rPh>
    <rPh sb="15" eb="17">
      <t>キギョウ</t>
    </rPh>
    <rPh sb="17" eb="18">
      <t>ホウ</t>
    </rPh>
    <rPh sb="19" eb="21">
      <t>テキヨウ</t>
    </rPh>
    <rPh sb="21" eb="24">
      <t>ショネンド</t>
    </rPh>
    <rPh sb="30" eb="32">
      <t>ユウケイ</t>
    </rPh>
    <rPh sb="32" eb="34">
      <t>コテイ</t>
    </rPh>
    <rPh sb="34" eb="36">
      <t>シサン</t>
    </rPh>
    <rPh sb="36" eb="38">
      <t>ゲンカ</t>
    </rPh>
    <rPh sb="38" eb="40">
      <t>ショウキャク</t>
    </rPh>
    <rPh sb="40" eb="41">
      <t>リツ</t>
    </rPh>
    <rPh sb="47" eb="49">
      <t>ゲンカ</t>
    </rPh>
    <rPh sb="49" eb="51">
      <t>ショウキャク</t>
    </rPh>
    <rPh sb="51" eb="52">
      <t>ヒ</t>
    </rPh>
    <rPh sb="53" eb="55">
      <t>ルイセキ</t>
    </rPh>
    <rPh sb="58" eb="60">
      <t>ヒジョウ</t>
    </rPh>
    <rPh sb="61" eb="62">
      <t>ヒク</t>
    </rPh>
    <rPh sb="75" eb="77">
      <t>カンキョ</t>
    </rPh>
    <rPh sb="77" eb="79">
      <t>カイゼン</t>
    </rPh>
    <rPh sb="79" eb="80">
      <t>リツ</t>
    </rPh>
    <rPh sb="81" eb="83">
      <t>ルイジ</t>
    </rPh>
    <rPh sb="83" eb="85">
      <t>ダンタイ</t>
    </rPh>
    <rPh sb="85" eb="87">
      <t>ヘイキン</t>
    </rPh>
    <rPh sb="88" eb="90">
      <t>ウワマワ</t>
    </rPh>
    <rPh sb="95" eb="97">
      <t>コンゴ</t>
    </rPh>
    <rPh sb="99" eb="103">
      <t>チョウジュミョウカ</t>
    </rPh>
    <rPh sb="103" eb="105">
      <t>ケイカク</t>
    </rPh>
    <rPh sb="106" eb="107">
      <t>モト</t>
    </rPh>
    <rPh sb="110" eb="113">
      <t>ケイカクテキ</t>
    </rPh>
    <rPh sb="114" eb="116">
      <t>カンキョ</t>
    </rPh>
    <rPh sb="117" eb="119">
      <t>カイゼン</t>
    </rPh>
    <rPh sb="120" eb="121">
      <t>スス</t>
    </rPh>
    <rPh sb="123" eb="125">
      <t>ヨテイ</t>
    </rPh>
    <phoneticPr fontId="4"/>
  </si>
  <si>
    <t xml:space="preserve"> 経常収支比率は100％をこえているものの、水需要の減少に伴う使用料収入の減少や維持管理費の増大などにより経営状況がさらに厳しくなることが見込まれます。
　流動比率は、過去に借り入れた企業債の償還元金が高額となっているため低い状況となっています。
　企業債残高対事業規模比率は、類似団体及び全国の平均値を大きく上回っており、今後は、企業債残高が減少する見込みのため、同比率も減少すると考えられるものの、使用料水準を見直し適切な使用料収入を確保することが必要となります。
　経費回収率についても類似団体及び全国の平均値を下回っており、使用料収入だけでは賄えず一般会計からの繰入金で補っている状況となっています。
　汚水処理原価も高い水準となっており、その要因として不明水割合が高く有収水量が少ないことが考えられるため、不明水対策も求められています。
　施設利用率については、類似団体平均よりも高い数値となっており、最大稼働率も94.4％となっていることから、適切な施設規模であると考えられます。
　水洗化率については、上昇傾向にありますが類似団体平均よりも低いため、より一層の啓発を行い水洗化率の向上に努めます。</t>
    <rPh sb="1" eb="3">
      <t>ケイジョウ</t>
    </rPh>
    <rPh sb="3" eb="5">
      <t>シュウシ</t>
    </rPh>
    <rPh sb="5" eb="7">
      <t>ヒリツ</t>
    </rPh>
    <rPh sb="22" eb="23">
      <t>ミズ</t>
    </rPh>
    <rPh sb="23" eb="25">
      <t>ジュヨウ</t>
    </rPh>
    <rPh sb="26" eb="28">
      <t>ゲンショウ</t>
    </rPh>
    <rPh sb="29" eb="30">
      <t>トモナ</t>
    </rPh>
    <rPh sb="31" eb="34">
      <t>シヨウリョウ</t>
    </rPh>
    <rPh sb="34" eb="36">
      <t>シュウニュウ</t>
    </rPh>
    <rPh sb="37" eb="39">
      <t>ゲンショウ</t>
    </rPh>
    <rPh sb="40" eb="42">
      <t>イジ</t>
    </rPh>
    <rPh sb="42" eb="45">
      <t>カンリヒ</t>
    </rPh>
    <rPh sb="46" eb="48">
      <t>ゾウダイ</t>
    </rPh>
    <rPh sb="53" eb="55">
      <t>ケイエイ</t>
    </rPh>
    <rPh sb="55" eb="57">
      <t>ジョウキョウ</t>
    </rPh>
    <rPh sb="61" eb="62">
      <t>キビ</t>
    </rPh>
    <rPh sb="69" eb="71">
      <t>ミコ</t>
    </rPh>
    <rPh sb="78" eb="80">
      <t>リュウドウ</t>
    </rPh>
    <rPh sb="80" eb="82">
      <t>ヒリツ</t>
    </rPh>
    <rPh sb="84" eb="86">
      <t>カコ</t>
    </rPh>
    <rPh sb="87" eb="88">
      <t>カ</t>
    </rPh>
    <rPh sb="89" eb="90">
      <t>イ</t>
    </rPh>
    <rPh sb="92" eb="94">
      <t>キギョウ</t>
    </rPh>
    <rPh sb="94" eb="95">
      <t>サイ</t>
    </rPh>
    <rPh sb="99" eb="100">
      <t>キン</t>
    </rPh>
    <rPh sb="101" eb="103">
      <t>コウガク</t>
    </rPh>
    <rPh sb="111" eb="112">
      <t>ヒク</t>
    </rPh>
    <rPh sb="113" eb="115">
      <t>ジョウキョウ</t>
    </rPh>
    <rPh sb="125" eb="127">
      <t>キギョウ</t>
    </rPh>
    <rPh sb="127" eb="128">
      <t>サイ</t>
    </rPh>
    <rPh sb="128" eb="130">
      <t>ザンダカ</t>
    </rPh>
    <rPh sb="130" eb="131">
      <t>タイ</t>
    </rPh>
    <rPh sb="131" eb="133">
      <t>ジギョウ</t>
    </rPh>
    <rPh sb="133" eb="135">
      <t>キボ</t>
    </rPh>
    <rPh sb="135" eb="137">
      <t>ヒリツ</t>
    </rPh>
    <rPh sb="139" eb="141">
      <t>ルイジ</t>
    </rPh>
    <rPh sb="141" eb="143">
      <t>ダンタイ</t>
    </rPh>
    <rPh sb="143" eb="144">
      <t>オヨ</t>
    </rPh>
    <rPh sb="145" eb="147">
      <t>ゼンコク</t>
    </rPh>
    <rPh sb="148" eb="151">
      <t>ヘイキンチ</t>
    </rPh>
    <rPh sb="152" eb="153">
      <t>オオ</t>
    </rPh>
    <rPh sb="155" eb="157">
      <t>ウワマワ</t>
    </rPh>
    <rPh sb="162" eb="164">
      <t>コンゴ</t>
    </rPh>
    <rPh sb="166" eb="168">
      <t>キギョウ</t>
    </rPh>
    <rPh sb="168" eb="169">
      <t>サイ</t>
    </rPh>
    <rPh sb="169" eb="171">
      <t>ザンダカ</t>
    </rPh>
    <rPh sb="172" eb="174">
      <t>ゲンショウ</t>
    </rPh>
    <rPh sb="176" eb="178">
      <t>ミコ</t>
    </rPh>
    <rPh sb="183" eb="184">
      <t>ドウ</t>
    </rPh>
    <rPh sb="184" eb="186">
      <t>ヒリツ</t>
    </rPh>
    <rPh sb="187" eb="189">
      <t>ゲンショウ</t>
    </rPh>
    <rPh sb="192" eb="193">
      <t>カンガ</t>
    </rPh>
    <rPh sb="201" eb="204">
      <t>シヨウリョウ</t>
    </rPh>
    <rPh sb="204" eb="206">
      <t>スイジュン</t>
    </rPh>
    <rPh sb="207" eb="209">
      <t>ミナオ</t>
    </rPh>
    <rPh sb="210" eb="212">
      <t>テキセツ</t>
    </rPh>
    <rPh sb="213" eb="216">
      <t>シヨウリョウ</t>
    </rPh>
    <rPh sb="216" eb="218">
      <t>シュウニュウ</t>
    </rPh>
    <rPh sb="219" eb="221">
      <t>カクホ</t>
    </rPh>
    <rPh sb="226" eb="228">
      <t>ヒツヨウ</t>
    </rPh>
    <rPh sb="236" eb="238">
      <t>ケイヒ</t>
    </rPh>
    <rPh sb="238" eb="240">
      <t>カイシュウ</t>
    </rPh>
    <rPh sb="240" eb="241">
      <t>リツ</t>
    </rPh>
    <rPh sb="246" eb="248">
      <t>ルイジ</t>
    </rPh>
    <rPh sb="248" eb="250">
      <t>ダンタイ</t>
    </rPh>
    <rPh sb="250" eb="251">
      <t>オヨ</t>
    </rPh>
    <rPh sb="252" eb="254">
      <t>ゼンコク</t>
    </rPh>
    <rPh sb="255" eb="258">
      <t>ヘイキンチ</t>
    </rPh>
    <rPh sb="259" eb="261">
      <t>シタマワ</t>
    </rPh>
    <rPh sb="266" eb="269">
      <t>シヨウリョウ</t>
    </rPh>
    <rPh sb="269" eb="271">
      <t>シュウニュウ</t>
    </rPh>
    <rPh sb="275" eb="276">
      <t>マカナ</t>
    </rPh>
    <rPh sb="278" eb="280">
      <t>イッパン</t>
    </rPh>
    <rPh sb="280" eb="282">
      <t>カイケイ</t>
    </rPh>
    <rPh sb="285" eb="287">
      <t>クリイレ</t>
    </rPh>
    <rPh sb="287" eb="288">
      <t>キン</t>
    </rPh>
    <rPh sb="289" eb="290">
      <t>オギナ</t>
    </rPh>
    <rPh sb="294" eb="296">
      <t>ジョウキョウ</t>
    </rPh>
    <rPh sb="306" eb="308">
      <t>オスイ</t>
    </rPh>
    <rPh sb="308" eb="310">
      <t>ショリ</t>
    </rPh>
    <rPh sb="310" eb="312">
      <t>ゲンカ</t>
    </rPh>
    <rPh sb="313" eb="314">
      <t>タカ</t>
    </rPh>
    <rPh sb="315" eb="317">
      <t>スイジュン</t>
    </rPh>
    <rPh sb="326" eb="328">
      <t>ヨウイン</t>
    </rPh>
    <rPh sb="331" eb="333">
      <t>フメイ</t>
    </rPh>
    <rPh sb="333" eb="334">
      <t>スイ</t>
    </rPh>
    <rPh sb="334" eb="335">
      <t>ワリ</t>
    </rPh>
    <rPh sb="335" eb="336">
      <t>ア</t>
    </rPh>
    <rPh sb="337" eb="338">
      <t>タカ</t>
    </rPh>
    <rPh sb="339" eb="341">
      <t>ユウシュウ</t>
    </rPh>
    <rPh sb="341" eb="343">
      <t>スイリョウ</t>
    </rPh>
    <rPh sb="344" eb="345">
      <t>スク</t>
    </rPh>
    <rPh sb="350" eb="351">
      <t>カンガ</t>
    </rPh>
    <rPh sb="358" eb="360">
      <t>フメイ</t>
    </rPh>
    <rPh sb="360" eb="361">
      <t>スイ</t>
    </rPh>
    <rPh sb="361" eb="363">
      <t>タイサク</t>
    </rPh>
    <rPh sb="364" eb="365">
      <t>モト</t>
    </rPh>
    <phoneticPr fontId="4"/>
  </si>
  <si>
    <t>　下水道事業を持続的に行うために、今後の人口減少や経済状態を見極め、公営企業会計における財務諸表等を活用し、経営の健全化・効率化を行うことで、経営基盤の強化を図っていきます。そのために、適正な使用料の水準について検討を進めるとともに、汚水処理の広域化・共同化について検討を行うなど、より効率的な事業の在り方を模索し、維持管理費の削減に努めていきます。
※平成30年4月から地方公営企業法を全部適用したため、平成29年度以前のデータはありません。</t>
    <rPh sb="1" eb="4">
      <t>ゲスイドウ</t>
    </rPh>
    <rPh sb="4" eb="6">
      <t>ジギョウ</t>
    </rPh>
    <rPh sb="7" eb="10">
      <t>ジゾクテキ</t>
    </rPh>
    <rPh sb="11" eb="12">
      <t>オコナ</t>
    </rPh>
    <rPh sb="17" eb="19">
      <t>コンゴ</t>
    </rPh>
    <rPh sb="20" eb="22">
      <t>ジンコウ</t>
    </rPh>
    <rPh sb="22" eb="24">
      <t>ゲンショウ</t>
    </rPh>
    <rPh sb="25" eb="27">
      <t>ケイザイ</t>
    </rPh>
    <rPh sb="27" eb="29">
      <t>ジョウタイ</t>
    </rPh>
    <rPh sb="30" eb="32">
      <t>ミキワ</t>
    </rPh>
    <rPh sb="34" eb="36">
      <t>コウエイ</t>
    </rPh>
    <rPh sb="36" eb="38">
      <t>キギョウ</t>
    </rPh>
    <rPh sb="38" eb="40">
      <t>カイケイ</t>
    </rPh>
    <rPh sb="44" eb="46">
      <t>ザイム</t>
    </rPh>
    <rPh sb="46" eb="48">
      <t>ショヒョウ</t>
    </rPh>
    <rPh sb="48" eb="49">
      <t>トウ</t>
    </rPh>
    <rPh sb="50" eb="52">
      <t>カツヨウ</t>
    </rPh>
    <rPh sb="54" eb="56">
      <t>ケイエイ</t>
    </rPh>
    <rPh sb="57" eb="60">
      <t>ケンゼンカ</t>
    </rPh>
    <rPh sb="61" eb="64">
      <t>コウリツカ</t>
    </rPh>
    <rPh sb="65" eb="66">
      <t>オコナ</t>
    </rPh>
    <rPh sb="71" eb="73">
      <t>ケイエイ</t>
    </rPh>
    <rPh sb="73" eb="75">
      <t>キバン</t>
    </rPh>
    <rPh sb="76" eb="78">
      <t>キョウカ</t>
    </rPh>
    <rPh sb="79" eb="80">
      <t>ハカ</t>
    </rPh>
    <rPh sb="93" eb="95">
      <t>テキセイ</t>
    </rPh>
    <rPh sb="96" eb="99">
      <t>シヨウリョウ</t>
    </rPh>
    <rPh sb="100" eb="102">
      <t>スイジュン</t>
    </rPh>
    <rPh sb="106" eb="108">
      <t>ケントウ</t>
    </rPh>
    <rPh sb="109" eb="110">
      <t>スス</t>
    </rPh>
    <rPh sb="117" eb="119">
      <t>オスイ</t>
    </rPh>
    <rPh sb="119" eb="121">
      <t>ショリ</t>
    </rPh>
    <rPh sb="122" eb="125">
      <t>コウイキカ</t>
    </rPh>
    <rPh sb="126" eb="129">
      <t>キョウドウカ</t>
    </rPh>
    <rPh sb="133" eb="135">
      <t>ケントウ</t>
    </rPh>
    <rPh sb="136" eb="137">
      <t>オコナ</t>
    </rPh>
    <rPh sb="143" eb="146">
      <t>コウリツテキ</t>
    </rPh>
    <rPh sb="147" eb="149">
      <t>ジギョウ</t>
    </rPh>
    <rPh sb="150" eb="151">
      <t>ア</t>
    </rPh>
    <rPh sb="152" eb="153">
      <t>カタ</t>
    </rPh>
    <rPh sb="154" eb="156">
      <t>モサク</t>
    </rPh>
    <rPh sb="158" eb="160">
      <t>イジ</t>
    </rPh>
    <rPh sb="160" eb="163">
      <t>カンリヒ</t>
    </rPh>
    <rPh sb="164" eb="166">
      <t>サクゲン</t>
    </rPh>
    <rPh sb="167" eb="168">
      <t>ツト</t>
    </rPh>
    <rPh sb="178" eb="180">
      <t>ヘイセイ</t>
    </rPh>
    <rPh sb="182" eb="183">
      <t>ネン</t>
    </rPh>
    <rPh sb="184" eb="185">
      <t>ガツ</t>
    </rPh>
    <rPh sb="187" eb="189">
      <t>チホウ</t>
    </rPh>
    <rPh sb="189" eb="191">
      <t>コウエイ</t>
    </rPh>
    <rPh sb="191" eb="193">
      <t>キギョウ</t>
    </rPh>
    <rPh sb="193" eb="194">
      <t>ホウ</t>
    </rPh>
    <rPh sb="195" eb="197">
      <t>ゼンブ</t>
    </rPh>
    <rPh sb="197" eb="199">
      <t>テキヨウ</t>
    </rPh>
    <rPh sb="204" eb="206">
      <t>ヘイセイ</t>
    </rPh>
    <rPh sb="208" eb="210">
      <t>ネンド</t>
    </rPh>
    <rPh sb="210" eb="212">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</si>
</sst>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0.17</c:v>
                </c:pt>
              </c:numCache>
            </c:numRef>
          </c:val>
          <c:extLst>
            <c:ext xmlns:c16="http://schemas.microsoft.com/office/drawing/2014/chart" uri="{C3380CC4-5D6E-409C-BE32-E72D297353CC}">
              <c16:uniqueId val="{00000000-73FC-4D5A-B6AE-676381E88C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73FC-4D5A-B6AE-676381E88C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100.74</c:v>
                </c:pt>
              </c:numCache>
            </c:numRef>
          </c:val>
          <c:extLst>
            <c:ext xmlns:c16="http://schemas.microsoft.com/office/drawing/2014/chart" uri="{C3380CC4-5D6E-409C-BE32-E72D297353CC}">
              <c16:uniqueId val="{00000000-F520-45BE-BD1F-E295ACD313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107.95</c:v>
                </c:pt>
              </c:numCache>
            </c:numRef>
          </c:val>
          <c:smooth val="0"/>
          <c:extLst>
            <c:ext xmlns:c16="http://schemas.microsoft.com/office/drawing/2014/chart" uri="{C3380CC4-5D6E-409C-BE32-E72D297353CC}">
              <c16:uniqueId val="{00000001-F520-45BE-BD1F-E295ACD313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3.4</c:v>
                </c:pt>
              </c:numCache>
            </c:numRef>
          </c:val>
          <c:extLst>
            <c:ext xmlns:c16="http://schemas.microsoft.com/office/drawing/2014/chart" uri="{C3380CC4-5D6E-409C-BE32-E72D297353CC}">
              <c16:uniqueId val="{00000000-205D-4A57-8C8C-8852AB5BB2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205D-4A57-8C8C-8852AB5BB2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D67-469E-89A1-34FD7CB7E9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0.18</c:v>
                </c:pt>
              </c:numCache>
            </c:numRef>
          </c:val>
          <c:smooth val="0"/>
          <c:extLst>
            <c:ext xmlns:c16="http://schemas.microsoft.com/office/drawing/2014/chart" uri="{C3380CC4-5D6E-409C-BE32-E72D297353CC}">
              <c16:uniqueId val="{00000001-BD67-469E-89A1-34FD7CB7E9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CC-4C84-9B2B-5F657E8782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1.03</c:v>
                </c:pt>
              </c:numCache>
            </c:numRef>
          </c:val>
          <c:smooth val="0"/>
          <c:extLst>
            <c:ext xmlns:c16="http://schemas.microsoft.com/office/drawing/2014/chart" uri="{C3380CC4-5D6E-409C-BE32-E72D297353CC}">
              <c16:uniqueId val="{00000001-E0CC-4C84-9B2B-5F657E8782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24.87</c:v>
                </c:pt>
              </c:numCache>
            </c:numRef>
          </c:val>
          <c:extLst>
            <c:ext xmlns:c16="http://schemas.microsoft.com/office/drawing/2014/chart" uri="{C3380CC4-5D6E-409C-BE32-E72D297353CC}">
              <c16:uniqueId val="{00000000-D2F7-4B74-B40B-E40E34307C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80.5</c:v>
                </c:pt>
              </c:numCache>
            </c:numRef>
          </c:val>
          <c:smooth val="0"/>
          <c:extLst>
            <c:ext xmlns:c16="http://schemas.microsoft.com/office/drawing/2014/chart" uri="{C3380CC4-5D6E-409C-BE32-E72D297353CC}">
              <c16:uniqueId val="{00000001-D2F7-4B74-B40B-E40E34307C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1783.35</c:v>
                </c:pt>
              </c:numCache>
            </c:numRef>
          </c:val>
          <c:extLst>
            <c:ext xmlns:c16="http://schemas.microsoft.com/office/drawing/2014/chart" uri="{C3380CC4-5D6E-409C-BE32-E72D297353CC}">
              <c16:uniqueId val="{00000000-44E6-44CD-BEC8-CA8A4B1546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44E6-44CD-BEC8-CA8A4B1546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68.62</c:v>
                </c:pt>
              </c:numCache>
            </c:numRef>
          </c:val>
          <c:extLst>
            <c:ext xmlns:c16="http://schemas.microsoft.com/office/drawing/2014/chart" uri="{C3380CC4-5D6E-409C-BE32-E72D297353CC}">
              <c16:uniqueId val="{00000000-062A-4A0C-AFD5-3B1BBE5103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89.41</c:v>
                </c:pt>
              </c:numCache>
            </c:numRef>
          </c:val>
          <c:smooth val="0"/>
          <c:extLst>
            <c:ext xmlns:c16="http://schemas.microsoft.com/office/drawing/2014/chart" uri="{C3380CC4-5D6E-409C-BE32-E72D297353CC}">
              <c16:uniqueId val="{00000001-062A-4A0C-AFD5-3B1BBE5103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150.16999999999999</c:v>
                </c:pt>
              </c:numCache>
            </c:numRef>
          </c:val>
          <c:extLst>
            <c:ext xmlns:c16="http://schemas.microsoft.com/office/drawing/2014/chart" uri="{C3380CC4-5D6E-409C-BE32-E72D297353CC}">
              <c16:uniqueId val="{00000000-EE04-4841-94DF-BDEFC02A89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142.05000000000001</c:v>
                </c:pt>
              </c:numCache>
            </c:numRef>
          </c:val>
          <c:smooth val="0"/>
          <c:extLst>
            <c:ext xmlns:c16="http://schemas.microsoft.com/office/drawing/2014/chart" uri="{C3380CC4-5D6E-409C-BE32-E72D297353CC}">
              <c16:uniqueId val="{00000001-EE04-4841-94DF-BDEFC02A89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74.099999999999994</c:v>
                </c:pt>
              </c:numCache>
            </c:numRef>
          </c:val>
          <c:extLst>
            <c:ext xmlns:c16="http://schemas.microsoft.com/office/drawing/2014/chart" uri="{C3380CC4-5D6E-409C-BE32-E72D297353CC}">
              <c16:uniqueId val="{00000000-C627-444B-A0DF-EF616C25AE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56.51</c:v>
                </c:pt>
              </c:numCache>
            </c:numRef>
          </c:val>
          <c:smooth val="0"/>
          <c:extLst>
            <c:ext xmlns:c16="http://schemas.microsoft.com/office/drawing/2014/chart" uri="{C3380CC4-5D6E-409C-BE32-E72D297353CC}">
              <c16:uniqueId val="{00000001-C627-444B-A0DF-EF616C25AE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92.66</c:v>
                </c:pt>
              </c:numCache>
            </c:numRef>
          </c:val>
          <c:extLst>
            <c:ext xmlns:c16="http://schemas.microsoft.com/office/drawing/2014/chart" uri="{C3380CC4-5D6E-409C-BE32-E72D297353CC}">
              <c16:uniqueId val="{00000000-A845-45E2-A55E-8FBACA8E43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93.91</c:v>
                </c:pt>
              </c:numCache>
            </c:numRef>
          </c:val>
          <c:smooth val="0"/>
          <c:extLst>
            <c:ext xmlns:c16="http://schemas.microsoft.com/office/drawing/2014/chart" uri="{C3380CC4-5D6E-409C-BE32-E72D297353CC}">
              <c16:uniqueId val="{00000001-A845-45E2-A55E-8FBACA8E43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三島市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110352</v>
      </c>
      <c r="AM8" s="50"/>
      <c r="AN8" s="50"/>
      <c r="AO8" s="50"/>
      <c r="AP8" s="50"/>
      <c r="AQ8" s="50"/>
      <c r="AR8" s="50"/>
      <c r="AS8" s="50"/>
      <c r="AT8" s="45">
        <f>データ!T6</f>
        <v>62.02</v>
      </c>
      <c r="AU8" s="45"/>
      <c r="AV8" s="45"/>
      <c r="AW8" s="45"/>
      <c r="AX8" s="45"/>
      <c r="AY8" s="45"/>
      <c r="AZ8" s="45"/>
      <c r="BA8" s="45"/>
      <c r="BB8" s="45">
        <f>データ!U6</f>
        <v>1779.3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45.55</v>
      </c>
      <c r="J10" s="45"/>
      <c r="K10" s="45"/>
      <c r="L10" s="45"/>
      <c r="M10" s="45"/>
      <c r="N10" s="45"/>
      <c r="O10" s="45"/>
      <c r="P10" s="45">
        <f>データ!P6</f>
        <v>74.7</v>
      </c>
      <c r="Q10" s="45"/>
      <c r="R10" s="45"/>
      <c r="S10" s="45"/>
      <c r="T10" s="45"/>
      <c r="U10" s="45"/>
      <c r="V10" s="45"/>
      <c r="W10" s="45">
        <f>データ!Q6</f>
        <v>79.8</v>
      </c>
      <c r="X10" s="45"/>
      <c r="Y10" s="45"/>
      <c r="Z10" s="45"/>
      <c r="AA10" s="45"/>
      <c r="AB10" s="45"/>
      <c r="AC10" s="45"/>
      <c r="AD10" s="50">
        <f>データ!R6</f>
        <v>1850</v>
      </c>
      <c r="AE10" s="50"/>
      <c r="AF10" s="50"/>
      <c r="AG10" s="50"/>
      <c r="AH10" s="50"/>
      <c r="AI10" s="50"/>
      <c r="AJ10" s="50"/>
      <c r="AK10" s="2"/>
      <c r="AL10" s="50">
        <f>データ!V6</f>
        <v>82140</v>
      </c>
      <c r="AM10" s="50"/>
      <c r="AN10" s="50"/>
      <c r="AO10" s="50"/>
      <c r="AP10" s="50"/>
      <c r="AQ10" s="50"/>
      <c r="AR10" s="50"/>
      <c r="AS10" s="50"/>
      <c r="AT10" s="45">
        <f>データ!W6</f>
        <v>11.37</v>
      </c>
      <c r="AU10" s="45"/>
      <c r="AV10" s="45"/>
      <c r="AW10" s="45"/>
      <c r="AX10" s="45"/>
      <c r="AY10" s="45"/>
      <c r="AZ10" s="45"/>
      <c r="BA10" s="45"/>
      <c r="BB10" s="45">
        <f>データ!X6</f>
        <v>7224.27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uGa6x/iGOvYhyp8/3AiDQxwtvt+HzRbnIH4IegcCaq+YZeNzz5qkiQriu4ZEyvW6Cjll/kq65PQudn6riR83A==" saltValue="wK6S+PhL39hi17lD9gEm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222062</v>
      </c>
      <c r="D6" s="33">
        <f t="shared" si="3"/>
        <v>46</v>
      </c>
      <c r="E6" s="33">
        <f t="shared" si="3"/>
        <v>17</v>
      </c>
      <c r="F6" s="33">
        <f t="shared" si="3"/>
        <v>1</v>
      </c>
      <c r="G6" s="33">
        <f t="shared" si="3"/>
        <v>0</v>
      </c>
      <c r="H6" s="33" t="str">
        <f t="shared" si="3"/>
        <v>静岡県　三島市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45.55</v>
      </c>
      <c r="P6" s="34">
        <f t="shared" si="3"/>
        <v>74.7</v>
      </c>
      <c r="Q6" s="34">
        <f t="shared" si="3"/>
        <v>79.8</v>
      </c>
      <c r="R6" s="34">
        <f t="shared" si="3"/>
        <v>1850</v>
      </c>
      <c r="S6" s="34">
        <f t="shared" si="3"/>
        <v>110352</v>
      </c>
      <c r="T6" s="34">
        <f t="shared" si="3"/>
        <v>62.02</v>
      </c>
      <c r="U6" s="34">
        <f t="shared" si="3"/>
        <v>1779.3</v>
      </c>
      <c r="V6" s="34">
        <f t="shared" si="3"/>
        <v>82140</v>
      </c>
      <c r="W6" s="34">
        <f t="shared" si="3"/>
        <v>11.37</v>
      </c>
      <c r="X6" s="34">
        <f t="shared" si="3"/>
        <v>7224.27</v>
      </c>
      <c r="Y6" s="35" t="str">
        <f>IF(Y7="",NA(),Y7)</f>
        <v>-</v>
      </c>
      <c r="Z6" s="35" t="str">
        <f t="shared" ref="Z6:AH6" si="4">IF(Z7="",NA(),Z7)</f>
        <v>-</v>
      </c>
      <c r="AA6" s="35" t="str">
        <f t="shared" si="4"/>
        <v>-</v>
      </c>
      <c r="AB6" s="35" t="str">
        <f t="shared" si="4"/>
        <v>-</v>
      </c>
      <c r="AC6" s="35">
        <f t="shared" si="4"/>
        <v>100.74</v>
      </c>
      <c r="AD6" s="35" t="str">
        <f t="shared" si="4"/>
        <v>-</v>
      </c>
      <c r="AE6" s="35" t="str">
        <f t="shared" si="4"/>
        <v>-</v>
      </c>
      <c r="AF6" s="35" t="str">
        <f t="shared" si="4"/>
        <v>-</v>
      </c>
      <c r="AG6" s="35" t="str">
        <f t="shared" si="4"/>
        <v>-</v>
      </c>
      <c r="AH6" s="35">
        <f t="shared" si="4"/>
        <v>107.95</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1.03</v>
      </c>
      <c r="AT6" s="34" t="str">
        <f>IF(AT7="","",IF(AT7="-","【-】","【"&amp;SUBSTITUTE(TEXT(AT7,"#,##0.00"),"-","△")&amp;"】"))</f>
        <v>【3.28】</v>
      </c>
      <c r="AU6" s="35" t="str">
        <f>IF(AU7="",NA(),AU7)</f>
        <v>-</v>
      </c>
      <c r="AV6" s="35" t="str">
        <f t="shared" ref="AV6:BD6" si="6">IF(AV7="",NA(),AV7)</f>
        <v>-</v>
      </c>
      <c r="AW6" s="35" t="str">
        <f t="shared" si="6"/>
        <v>-</v>
      </c>
      <c r="AX6" s="35" t="str">
        <f t="shared" si="6"/>
        <v>-</v>
      </c>
      <c r="AY6" s="35">
        <f t="shared" si="6"/>
        <v>24.87</v>
      </c>
      <c r="AZ6" s="35" t="str">
        <f t="shared" si="6"/>
        <v>-</v>
      </c>
      <c r="BA6" s="35" t="str">
        <f t="shared" si="6"/>
        <v>-</v>
      </c>
      <c r="BB6" s="35" t="str">
        <f t="shared" si="6"/>
        <v>-</v>
      </c>
      <c r="BC6" s="35" t="str">
        <f t="shared" si="6"/>
        <v>-</v>
      </c>
      <c r="BD6" s="35">
        <f t="shared" si="6"/>
        <v>80.5</v>
      </c>
      <c r="BE6" s="34" t="str">
        <f>IF(BE7="","",IF(BE7="-","【-】","【"&amp;SUBSTITUTE(TEXT(BE7,"#,##0.00"),"-","△")&amp;"】"))</f>
        <v>【69.49】</v>
      </c>
      <c r="BF6" s="35" t="str">
        <f>IF(BF7="",NA(),BF7)</f>
        <v>-</v>
      </c>
      <c r="BG6" s="35" t="str">
        <f t="shared" ref="BG6:BO6" si="7">IF(BG7="",NA(),BG7)</f>
        <v>-</v>
      </c>
      <c r="BH6" s="35" t="str">
        <f t="shared" si="7"/>
        <v>-</v>
      </c>
      <c r="BI6" s="35" t="str">
        <f t="shared" si="7"/>
        <v>-</v>
      </c>
      <c r="BJ6" s="35">
        <f t="shared" si="7"/>
        <v>1783.35</v>
      </c>
      <c r="BK6" s="35" t="str">
        <f t="shared" si="7"/>
        <v>-</v>
      </c>
      <c r="BL6" s="35" t="str">
        <f t="shared" si="7"/>
        <v>-</v>
      </c>
      <c r="BM6" s="35" t="str">
        <f t="shared" si="7"/>
        <v>-</v>
      </c>
      <c r="BN6" s="35" t="str">
        <f t="shared" si="7"/>
        <v>-</v>
      </c>
      <c r="BO6" s="35">
        <f t="shared" si="7"/>
        <v>605.9</v>
      </c>
      <c r="BP6" s="34" t="str">
        <f>IF(BP7="","",IF(BP7="-","【-】","【"&amp;SUBSTITUTE(TEXT(BP7,"#,##0.00"),"-","△")&amp;"】"))</f>
        <v>【682.78】</v>
      </c>
      <c r="BQ6" s="35" t="str">
        <f>IF(BQ7="",NA(),BQ7)</f>
        <v>-</v>
      </c>
      <c r="BR6" s="35" t="str">
        <f t="shared" ref="BR6:BZ6" si="8">IF(BR7="",NA(),BR7)</f>
        <v>-</v>
      </c>
      <c r="BS6" s="35" t="str">
        <f t="shared" si="8"/>
        <v>-</v>
      </c>
      <c r="BT6" s="35" t="str">
        <f t="shared" si="8"/>
        <v>-</v>
      </c>
      <c r="BU6" s="35">
        <f t="shared" si="8"/>
        <v>68.62</v>
      </c>
      <c r="BV6" s="35" t="str">
        <f t="shared" si="8"/>
        <v>-</v>
      </c>
      <c r="BW6" s="35" t="str">
        <f t="shared" si="8"/>
        <v>-</v>
      </c>
      <c r="BX6" s="35" t="str">
        <f t="shared" si="8"/>
        <v>-</v>
      </c>
      <c r="BY6" s="35" t="str">
        <f t="shared" si="8"/>
        <v>-</v>
      </c>
      <c r="BZ6" s="35">
        <f t="shared" si="8"/>
        <v>89.41</v>
      </c>
      <c r="CA6" s="34" t="str">
        <f>IF(CA7="","",IF(CA7="-","【-】","【"&amp;SUBSTITUTE(TEXT(CA7,"#,##0.00"),"-","△")&amp;"】"))</f>
        <v>【100.91】</v>
      </c>
      <c r="CB6" s="35" t="str">
        <f>IF(CB7="",NA(),CB7)</f>
        <v>-</v>
      </c>
      <c r="CC6" s="35" t="str">
        <f t="shared" ref="CC6:CK6" si="9">IF(CC7="",NA(),CC7)</f>
        <v>-</v>
      </c>
      <c r="CD6" s="35" t="str">
        <f t="shared" si="9"/>
        <v>-</v>
      </c>
      <c r="CE6" s="35" t="str">
        <f t="shared" si="9"/>
        <v>-</v>
      </c>
      <c r="CF6" s="35">
        <f t="shared" si="9"/>
        <v>150.16999999999999</v>
      </c>
      <c r="CG6" s="35" t="str">
        <f t="shared" si="9"/>
        <v>-</v>
      </c>
      <c r="CH6" s="35" t="str">
        <f t="shared" si="9"/>
        <v>-</v>
      </c>
      <c r="CI6" s="35" t="str">
        <f t="shared" si="9"/>
        <v>-</v>
      </c>
      <c r="CJ6" s="35" t="str">
        <f t="shared" si="9"/>
        <v>-</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f t="shared" si="10"/>
        <v>74.099999999999994</v>
      </c>
      <c r="CR6" s="35" t="str">
        <f t="shared" si="10"/>
        <v>-</v>
      </c>
      <c r="CS6" s="35" t="str">
        <f t="shared" si="10"/>
        <v>-</v>
      </c>
      <c r="CT6" s="35" t="str">
        <f t="shared" si="10"/>
        <v>-</v>
      </c>
      <c r="CU6" s="35" t="str">
        <f t="shared" si="10"/>
        <v>-</v>
      </c>
      <c r="CV6" s="35">
        <f t="shared" si="10"/>
        <v>56.51</v>
      </c>
      <c r="CW6" s="34" t="str">
        <f>IF(CW7="","",IF(CW7="-","【-】","【"&amp;SUBSTITUTE(TEXT(CW7,"#,##0.00"),"-","△")&amp;"】"))</f>
        <v>【58.98】</v>
      </c>
      <c r="CX6" s="35" t="str">
        <f>IF(CX7="",NA(),CX7)</f>
        <v>-</v>
      </c>
      <c r="CY6" s="35" t="str">
        <f t="shared" ref="CY6:DG6" si="11">IF(CY7="",NA(),CY7)</f>
        <v>-</v>
      </c>
      <c r="CZ6" s="35" t="str">
        <f t="shared" si="11"/>
        <v>-</v>
      </c>
      <c r="DA6" s="35" t="str">
        <f t="shared" si="11"/>
        <v>-</v>
      </c>
      <c r="DB6" s="35">
        <f t="shared" si="11"/>
        <v>92.66</v>
      </c>
      <c r="DC6" s="35" t="str">
        <f t="shared" si="11"/>
        <v>-</v>
      </c>
      <c r="DD6" s="35" t="str">
        <f t="shared" si="11"/>
        <v>-</v>
      </c>
      <c r="DE6" s="35" t="str">
        <f t="shared" si="11"/>
        <v>-</v>
      </c>
      <c r="DF6" s="35" t="str">
        <f t="shared" si="11"/>
        <v>-</v>
      </c>
      <c r="DG6" s="35">
        <f t="shared" si="11"/>
        <v>93.91</v>
      </c>
      <c r="DH6" s="34" t="str">
        <f>IF(DH7="","",IF(DH7="-","【-】","【"&amp;SUBSTITUTE(TEXT(DH7,"#,##0.00"),"-","△")&amp;"】"))</f>
        <v>【95.20】</v>
      </c>
      <c r="DI6" s="35" t="str">
        <f>IF(DI7="",NA(),DI7)</f>
        <v>-</v>
      </c>
      <c r="DJ6" s="35" t="str">
        <f t="shared" ref="DJ6:DR6" si="12">IF(DJ7="",NA(),DJ7)</f>
        <v>-</v>
      </c>
      <c r="DK6" s="35" t="str">
        <f t="shared" si="12"/>
        <v>-</v>
      </c>
      <c r="DL6" s="35" t="str">
        <f t="shared" si="12"/>
        <v>-</v>
      </c>
      <c r="DM6" s="35">
        <f t="shared" si="12"/>
        <v>3.4</v>
      </c>
      <c r="DN6" s="35" t="str">
        <f t="shared" si="12"/>
        <v>-</v>
      </c>
      <c r="DO6" s="35" t="str">
        <f t="shared" si="12"/>
        <v>-</v>
      </c>
      <c r="DP6" s="35" t="str">
        <f t="shared" si="12"/>
        <v>-</v>
      </c>
      <c r="DQ6" s="35" t="str">
        <f t="shared" si="12"/>
        <v>-</v>
      </c>
      <c r="DR6" s="35">
        <f t="shared" si="12"/>
        <v>22.74</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0.18</v>
      </c>
      <c r="ED6" s="34" t="str">
        <f>IF(ED7="","",IF(ED7="-","【-】","【"&amp;SUBSTITUTE(TEXT(ED7,"#,##0.00"),"-","△")&amp;"】"))</f>
        <v>【5.64】</v>
      </c>
      <c r="EE6" s="35" t="str">
        <f>IF(EE7="",NA(),EE7)</f>
        <v>-</v>
      </c>
      <c r="EF6" s="35" t="str">
        <f t="shared" ref="EF6:EN6" si="14">IF(EF7="",NA(),EF7)</f>
        <v>-</v>
      </c>
      <c r="EG6" s="35" t="str">
        <f t="shared" si="14"/>
        <v>-</v>
      </c>
      <c r="EH6" s="35" t="str">
        <f t="shared" si="14"/>
        <v>-</v>
      </c>
      <c r="EI6" s="35">
        <f t="shared" si="14"/>
        <v>0.17</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2018</v>
      </c>
      <c r="C7" s="37">
        <v>222062</v>
      </c>
      <c r="D7" s="37">
        <v>46</v>
      </c>
      <c r="E7" s="37">
        <v>17</v>
      </c>
      <c r="F7" s="37">
        <v>1</v>
      </c>
      <c r="G7" s="37">
        <v>0</v>
      </c>
      <c r="H7" s="37" t="s">
        <v>96</v>
      </c>
      <c r="I7" s="37" t="s">
        <v>97</v>
      </c>
      <c r="J7" s="37" t="s">
        <v>98</v>
      </c>
      <c r="K7" s="37" t="s">
        <v>99</v>
      </c>
      <c r="L7" s="37" t="s">
        <v>100</v>
      </c>
      <c r="M7" s="37" t="s">
        <v>101</v>
      </c>
      <c r="N7" s="38" t="s">
        <v>102</v>
      </c>
      <c r="O7" s="38">
        <v>45.55</v>
      </c>
      <c r="P7" s="38">
        <v>74.7</v>
      </c>
      <c r="Q7" s="38">
        <v>79.8</v>
      </c>
      <c r="R7" s="38">
        <v>1850</v>
      </c>
      <c r="S7" s="38">
        <v>110352</v>
      </c>
      <c r="T7" s="38">
        <v>62.02</v>
      </c>
      <c r="U7" s="38">
        <v>1779.3</v>
      </c>
      <c r="V7" s="38">
        <v>82140</v>
      </c>
      <c r="W7" s="38">
        <v>11.37</v>
      </c>
      <c r="X7" s="38">
        <v>7224.27</v>
      </c>
      <c r="Y7" s="38" t="s">
        <v>102</v>
      </c>
      <c r="Z7" s="38" t="s">
        <v>102</v>
      </c>
      <c r="AA7" s="38" t="s">
        <v>102</v>
      </c>
      <c r="AB7" s="38" t="s">
        <v>102</v>
      </c>
      <c r="AC7" s="38">
        <v>100.74</v>
      </c>
      <c r="AD7" s="38" t="s">
        <v>102</v>
      </c>
      <c r="AE7" s="38" t="s">
        <v>102</v>
      </c>
      <c r="AF7" s="38" t="s">
        <v>102</v>
      </c>
      <c r="AG7" s="38" t="s">
        <v>102</v>
      </c>
      <c r="AH7" s="38">
        <v>107.95</v>
      </c>
      <c r="AI7" s="38">
        <v>108.69</v>
      </c>
      <c r="AJ7" s="38" t="s">
        <v>102</v>
      </c>
      <c r="AK7" s="38" t="s">
        <v>102</v>
      </c>
      <c r="AL7" s="38" t="s">
        <v>102</v>
      </c>
      <c r="AM7" s="38" t="s">
        <v>102</v>
      </c>
      <c r="AN7" s="38">
        <v>0</v>
      </c>
      <c r="AO7" s="38" t="s">
        <v>102</v>
      </c>
      <c r="AP7" s="38" t="s">
        <v>102</v>
      </c>
      <c r="AQ7" s="38" t="s">
        <v>102</v>
      </c>
      <c r="AR7" s="38" t="s">
        <v>102</v>
      </c>
      <c r="AS7" s="38">
        <v>1.03</v>
      </c>
      <c r="AT7" s="38">
        <v>3.28</v>
      </c>
      <c r="AU7" s="38" t="s">
        <v>102</v>
      </c>
      <c r="AV7" s="38" t="s">
        <v>102</v>
      </c>
      <c r="AW7" s="38" t="s">
        <v>102</v>
      </c>
      <c r="AX7" s="38" t="s">
        <v>102</v>
      </c>
      <c r="AY7" s="38">
        <v>24.87</v>
      </c>
      <c r="AZ7" s="38" t="s">
        <v>102</v>
      </c>
      <c r="BA7" s="38" t="s">
        <v>102</v>
      </c>
      <c r="BB7" s="38" t="s">
        <v>102</v>
      </c>
      <c r="BC7" s="38" t="s">
        <v>102</v>
      </c>
      <c r="BD7" s="38">
        <v>80.5</v>
      </c>
      <c r="BE7" s="38">
        <v>69.489999999999995</v>
      </c>
      <c r="BF7" s="38" t="s">
        <v>102</v>
      </c>
      <c r="BG7" s="38" t="s">
        <v>102</v>
      </c>
      <c r="BH7" s="38" t="s">
        <v>102</v>
      </c>
      <c r="BI7" s="38" t="s">
        <v>102</v>
      </c>
      <c r="BJ7" s="38">
        <v>1783.35</v>
      </c>
      <c r="BK7" s="38" t="s">
        <v>102</v>
      </c>
      <c r="BL7" s="38" t="s">
        <v>102</v>
      </c>
      <c r="BM7" s="38" t="s">
        <v>102</v>
      </c>
      <c r="BN7" s="38" t="s">
        <v>102</v>
      </c>
      <c r="BO7" s="38">
        <v>605.9</v>
      </c>
      <c r="BP7" s="38">
        <v>682.78</v>
      </c>
      <c r="BQ7" s="38" t="s">
        <v>102</v>
      </c>
      <c r="BR7" s="38" t="s">
        <v>102</v>
      </c>
      <c r="BS7" s="38" t="s">
        <v>102</v>
      </c>
      <c r="BT7" s="38" t="s">
        <v>102</v>
      </c>
      <c r="BU7" s="38">
        <v>68.62</v>
      </c>
      <c r="BV7" s="38" t="s">
        <v>102</v>
      </c>
      <c r="BW7" s="38" t="s">
        <v>102</v>
      </c>
      <c r="BX7" s="38" t="s">
        <v>102</v>
      </c>
      <c r="BY7" s="38" t="s">
        <v>102</v>
      </c>
      <c r="BZ7" s="38">
        <v>89.41</v>
      </c>
      <c r="CA7" s="38">
        <v>100.91</v>
      </c>
      <c r="CB7" s="38" t="s">
        <v>102</v>
      </c>
      <c r="CC7" s="38" t="s">
        <v>102</v>
      </c>
      <c r="CD7" s="38" t="s">
        <v>102</v>
      </c>
      <c r="CE7" s="38" t="s">
        <v>102</v>
      </c>
      <c r="CF7" s="38">
        <v>150.16999999999999</v>
      </c>
      <c r="CG7" s="38" t="s">
        <v>102</v>
      </c>
      <c r="CH7" s="38" t="s">
        <v>102</v>
      </c>
      <c r="CI7" s="38" t="s">
        <v>102</v>
      </c>
      <c r="CJ7" s="38" t="s">
        <v>102</v>
      </c>
      <c r="CK7" s="38">
        <v>142.05000000000001</v>
      </c>
      <c r="CL7" s="38">
        <v>136.86000000000001</v>
      </c>
      <c r="CM7" s="38" t="s">
        <v>102</v>
      </c>
      <c r="CN7" s="38" t="s">
        <v>102</v>
      </c>
      <c r="CO7" s="38" t="s">
        <v>102</v>
      </c>
      <c r="CP7" s="38" t="s">
        <v>102</v>
      </c>
      <c r="CQ7" s="38">
        <v>74.099999999999994</v>
      </c>
      <c r="CR7" s="38" t="s">
        <v>102</v>
      </c>
      <c r="CS7" s="38" t="s">
        <v>102</v>
      </c>
      <c r="CT7" s="38" t="s">
        <v>102</v>
      </c>
      <c r="CU7" s="38" t="s">
        <v>102</v>
      </c>
      <c r="CV7" s="38">
        <v>56.51</v>
      </c>
      <c r="CW7" s="38">
        <v>58.98</v>
      </c>
      <c r="CX7" s="38" t="s">
        <v>102</v>
      </c>
      <c r="CY7" s="38" t="s">
        <v>102</v>
      </c>
      <c r="CZ7" s="38" t="s">
        <v>102</v>
      </c>
      <c r="DA7" s="38" t="s">
        <v>102</v>
      </c>
      <c r="DB7" s="38">
        <v>92.66</v>
      </c>
      <c r="DC7" s="38" t="s">
        <v>102</v>
      </c>
      <c r="DD7" s="38" t="s">
        <v>102</v>
      </c>
      <c r="DE7" s="38" t="s">
        <v>102</v>
      </c>
      <c r="DF7" s="38" t="s">
        <v>102</v>
      </c>
      <c r="DG7" s="38">
        <v>93.91</v>
      </c>
      <c r="DH7" s="38">
        <v>95.2</v>
      </c>
      <c r="DI7" s="38" t="s">
        <v>102</v>
      </c>
      <c r="DJ7" s="38" t="s">
        <v>102</v>
      </c>
      <c r="DK7" s="38" t="s">
        <v>102</v>
      </c>
      <c r="DL7" s="38" t="s">
        <v>102</v>
      </c>
      <c r="DM7" s="38">
        <v>3.4</v>
      </c>
      <c r="DN7" s="38" t="s">
        <v>102</v>
      </c>
      <c r="DO7" s="38" t="s">
        <v>102</v>
      </c>
      <c r="DP7" s="38" t="s">
        <v>102</v>
      </c>
      <c r="DQ7" s="38" t="s">
        <v>102</v>
      </c>
      <c r="DR7" s="38">
        <v>22.74</v>
      </c>
      <c r="DS7" s="38">
        <v>38.6</v>
      </c>
      <c r="DT7" s="38" t="s">
        <v>102</v>
      </c>
      <c r="DU7" s="38" t="s">
        <v>102</v>
      </c>
      <c r="DV7" s="38" t="s">
        <v>102</v>
      </c>
      <c r="DW7" s="38" t="s">
        <v>102</v>
      </c>
      <c r="DX7" s="38">
        <v>0</v>
      </c>
      <c r="DY7" s="38" t="s">
        <v>102</v>
      </c>
      <c r="DZ7" s="38" t="s">
        <v>102</v>
      </c>
      <c r="EA7" s="38" t="s">
        <v>102</v>
      </c>
      <c r="EB7" s="38" t="s">
        <v>102</v>
      </c>
      <c r="EC7" s="38">
        <v>0.18</v>
      </c>
      <c r="ED7" s="38">
        <v>5.64</v>
      </c>
      <c r="EE7" s="38" t="s">
        <v>102</v>
      </c>
      <c r="EF7" s="38" t="s">
        <v>102</v>
      </c>
      <c r="EG7" s="38" t="s">
        <v>102</v>
      </c>
      <c r="EH7" s="38" t="s">
        <v>102</v>
      </c>
      <c r="EI7" s="38">
        <v>0.17</v>
      </c>
      <c r="EJ7" s="38" t="s">
        <v>102</v>
      </c>
      <c r="EK7" s="38" t="s">
        <v>102</v>
      </c>
      <c r="EL7" s="38" t="s">
        <v>102</v>
      </c>
      <c r="EM7" s="38" t="s">
        <v>102</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雄太</cp:lastModifiedBy>
  <cp:lastPrinted>2020-01-26T06:03:58Z</cp:lastPrinted>
  <dcterms:created xsi:type="dcterms:W3CDTF">2019-12-05T04:44:39Z</dcterms:created>
  <dcterms:modified xsi:type="dcterms:W3CDTF">2020-01-27T07:52:09Z</dcterms:modified>
  <cp:category/>
</cp:coreProperties>
</file>