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minami\Desktop\公営企業に係る「経営比較分析表」\"/>
    </mc:Choice>
  </mc:AlternateContent>
  <xr:revisionPtr revIDLastSave="0" documentId="13_ncr:1_{A74027E4-F5C0-466D-8E0A-53A2B5D6F260}" xr6:coauthVersionLast="43" xr6:coauthVersionMax="43" xr10:uidLastSave="{00000000-0000-0000-0000-000000000000}"/>
  <workbookProtection workbookAlgorithmName="SHA-512" workbookHashValue="ZezQfHM60wb3B3lGuSlWVPdZejC1fWGtuMlaw07l80PZs+ICPYgwqSHiZcGP0CE0tv1ZoPdZyH8Wbo1o/FEvzQ==" workbookSaltValue="+fuL5hWoLEee+tpn64M04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<sst xmlns="http://schemas.openxmlformats.org/spreadsheetml/2006/main" count="220" uniqueCount="108">
  <si>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</si>
  <si>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</si>
  <si>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</si>
  <si>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</si>
  <si>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</si>
  <si>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</si>
  <si>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</si>
  <si>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</si>
  <si>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</si>
  <si>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</si>
  <si>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</si>
  <si>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</si>
  <si>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</si>
  <si>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</si>
  <si>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</si>
  <si>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</si>
  <si>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</si>
  <si>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</si>
  <si>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</si>
  <si>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</si>
  <si>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</si>
  <si>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</si>
  <si>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</si>
  <si>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</si>
  <si>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</si>
  <si>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</si>
  <si>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</si>
  <si>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</si>
  <si>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</si>
  <si>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</si>
  <si>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</si>
  <si>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</si>
  <si>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</si>
  <si>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</si>
  <si>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</si>
  <si>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</si>
  <si>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</si>
  <si>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</si>
  <si>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</si>
  <si>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</si>
  <si>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</si>
  <si>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</si>
  <si>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</si>
  <si>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</si>
  <si>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</si>
  <si>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</si>
  <si>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</si>
  <si>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</si>
  <si>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</si>
  <si>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</si>
  <si>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</si>
  <si>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</si>
  <si>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</si>
  <si>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</si>
  <si>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</si>
  <si>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</si>
  <si>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</si>
  <si>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</si>
  <si>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</si>
  <si>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</si>
  <si>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</si>
  <si>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</si>
  <si>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</si>
  <si>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</si>
  <si>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</si>
  <si>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</si>
  <si>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</si>
  <si>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</si>
  <si>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</si>
  <si>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</si>
  <si>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</si>
  <si>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</si>
  <si>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</si>
  <si>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</si>
  <si>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</si>
  <si>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</si>
  <si>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</si>
  <si>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</si>
  <si>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</si>
  <si>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</si>
  <si>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</si>
  <si>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</si>
  <si>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</si>
  <si>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</si>
  <si>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</si>
  <si>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</si>
  <si>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</si>
  <si>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</si>
  <si>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</si>
  <si>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</si>
  <si>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</si>
  <si>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</si>
  <si>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</si>
  <si>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南伊豆町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</si>
  <si>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</si>
  <si>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</si>
  <si>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</si>
  <si>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</si>
  <si>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</si>
  <si>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</si>
  <si>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</si>
  <si>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</si>
  <si>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</si>
  <si>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</si>
  <si>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</si>
  <si>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【有収率の向上】
　有収率は平成28年度より上昇傾向である。今後も老朽管更新事業、遠方監視システムにより漏水防止の努め、有収率を向上させて経営基盤の強化を図る必要がある。
【効率的な施設整備、維持管理の効率化】
　老朽化施設更新時にはダウンサイジング等の検討により施設の効率化を図る。また、遠方監視システムにより維持管理機能の向上を図る。
【耐震対策の実施】
　管路の更新を中心に老朽化施設の更新を行う。老朽化施設の更新の際には、同時に耐震対策を実施する。</t>
    <rPh sb="1" eb="3">
      <t>ユウシュウ</t>
    </rPh>
    <rPh sb="3" eb="4">
      <t>リツ</t>
    </rPh>
    <rPh sb="5" eb="7">
      <t>コウジョウ</t>
    </rPh>
    <rPh sb="10" eb="13">
      <t>ユウシュウリツ</t>
    </rPh>
    <rPh sb="14" eb="16">
      <t>ヘイセイ</t>
    </rPh>
    <rPh sb="18" eb="19">
      <t>ネン</t>
    </rPh>
    <rPh sb="19" eb="20">
      <t>ド</t>
    </rPh>
    <rPh sb="22" eb="24">
      <t>ジョウショウ</t>
    </rPh>
    <rPh sb="24" eb="26">
      <t>ケイコウ</t>
    </rPh>
    <rPh sb="30" eb="32">
      <t>コンゴ</t>
    </rPh>
    <rPh sb="33" eb="35">
      <t>ロウキュウ</t>
    </rPh>
    <rPh sb="35" eb="36">
      <t>カン</t>
    </rPh>
    <rPh sb="36" eb="38">
      <t>コウシン</t>
    </rPh>
    <rPh sb="38" eb="40">
      <t>ジギョウ</t>
    </rPh>
    <rPh sb="41" eb="43">
      <t>エンポウ</t>
    </rPh>
    <rPh sb="43" eb="45">
      <t>カンシ</t>
    </rPh>
    <rPh sb="52" eb="54">
      <t>ロウスイ</t>
    </rPh>
    <rPh sb="54" eb="56">
      <t>ボウシ</t>
    </rPh>
    <rPh sb="57" eb="58">
      <t>ツト</t>
    </rPh>
    <rPh sb="60" eb="62">
      <t>ユウシュウ</t>
    </rPh>
    <rPh sb="62" eb="63">
      <t>リツ</t>
    </rPh>
    <rPh sb="64" eb="66">
      <t>コウジョウ</t>
    </rPh>
    <rPh sb="69" eb="71">
      <t>ケイエイ</t>
    </rPh>
    <rPh sb="71" eb="73">
      <t>キバン</t>
    </rPh>
    <rPh sb="74" eb="76">
      <t>キョウカ</t>
    </rPh>
    <rPh sb="77" eb="78">
      <t>ハカ</t>
    </rPh>
    <rPh sb="79" eb="81">
      <t>ヒツヨウ</t>
    </rPh>
    <rPh sb="87" eb="90">
      <t>コウリツテキ</t>
    </rPh>
    <rPh sb="91" eb="93">
      <t>シセツ</t>
    </rPh>
    <rPh sb="93" eb="95">
      <t>セイビ</t>
    </rPh>
    <rPh sb="96" eb="98">
      <t>イジ</t>
    </rPh>
    <rPh sb="98" eb="100">
      <t>カンリ</t>
    </rPh>
    <rPh sb="101" eb="104">
      <t>コウリツカ</t>
    </rPh>
    <rPh sb="132" eb="134">
      <t>シセツ</t>
    </rPh>
    <rPh sb="135" eb="138">
      <t>コウリツカ</t>
    </rPh>
    <rPh sb="139" eb="140">
      <t>ハカ</t>
    </rPh>
    <rPh sb="145" eb="147">
      <t>エンポウ</t>
    </rPh>
    <rPh sb="147" eb="149">
      <t>カンシ</t>
    </rPh>
    <rPh sb="156" eb="158">
      <t>イジ</t>
    </rPh>
    <rPh sb="163" eb="165">
      <t>コウジョウ</t>
    </rPh>
    <rPh sb="166" eb="167">
      <t>ハカ</t>
    </rPh>
    <rPh sb="181" eb="183">
      <t>カンロ</t>
    </rPh>
    <rPh sb="184" eb="186">
      <t>コウシン</t>
    </rPh>
    <rPh sb="187" eb="189">
      <t>チュウシン</t>
    </rPh>
    <rPh sb="190" eb="193">
      <t>ロウキュウカ</t>
    </rPh>
    <rPh sb="193" eb="195">
      <t>シセツ</t>
    </rPh>
    <rPh sb="196" eb="198">
      <t>コウシン</t>
    </rPh>
    <rPh sb="199" eb="200">
      <t>オコナ</t>
    </rPh>
    <rPh sb="202" eb="204">
      <t>ロウキュウ</t>
    </rPh>
    <rPh sb="204" eb="205">
      <t>カ</t>
    </rPh>
    <rPh sb="205" eb="207">
      <t>シセツ</t>
    </rPh>
    <rPh sb="208" eb="210">
      <t>コウシン</t>
    </rPh>
    <rPh sb="211" eb="212">
      <t>サイ</t>
    </rPh>
    <rPh sb="215" eb="217">
      <t>ドウジ</t>
    </rPh>
    <rPh sb="218" eb="220">
      <t>タイシン</t>
    </rPh>
    <rPh sb="220" eb="222">
      <t>タイサク</t>
    </rPh>
    <rPh sb="223" eb="225">
      <t>ジッシ</t>
    </rPh>
    <phoneticPr fontId="17"/>
  </si>
  <si>
    <t xml:space="preserve">【経常収支比率】
　一般会計繰入金を充てているため100％を上回っている。繰入金削減の検討が必要である。
【累積欠損金比率】
　一般会計繰入金を充てているため0％である。繰入金削減の検討が必要である。
【流動比率】
　100％以上ではあるが、類似団体平均値より下回っているため料金改定や企業債に対する検討が必要である
【企業債残高対給水収益比率】
　債務残高は減少傾向であるが今後、設備の更新投資計画があるため債務残高は増加すると予想される。
【料金回収率】
　100％を下回っているため、料金改定等の計画が必要である。
【給水原価】
　平均値は下回っているが、給水原価は上がっている。費用削減に取り組む必要がある。
【施設利用率】
　観光客の流動人口を考慮した施設となっているため施設利用率は平均値を下回っている。今後は、人口減少を考慮したダウンサイジング等の検討が必要である。
【有収率】
　有収率は平均を下回っているため、今後も計画的な老朽管更新等を実施していく。
</t>
    <rPh sb="1" eb="3">
      <t>ケイジョウ</t>
    </rPh>
    <rPh sb="3" eb="5">
      <t>シュウシ</t>
    </rPh>
    <rPh sb="5" eb="7">
      <t>ヒリツ</t>
    </rPh>
    <rPh sb="10" eb="12">
      <t>イッパン</t>
    </rPh>
    <rPh sb="12" eb="14">
      <t>カイケイ</t>
    </rPh>
    <rPh sb="14" eb="16">
      <t>クリイレ</t>
    </rPh>
    <rPh sb="16" eb="17">
      <t>キン</t>
    </rPh>
    <rPh sb="18" eb="19">
      <t>ア</t>
    </rPh>
    <rPh sb="30" eb="32">
      <t>ウワマワ</t>
    </rPh>
    <rPh sb="37" eb="39">
      <t>クリイレ</t>
    </rPh>
    <rPh sb="39" eb="40">
      <t>キン</t>
    </rPh>
    <rPh sb="40" eb="42">
      <t>サクゲン</t>
    </rPh>
    <rPh sb="43" eb="45">
      <t>ケントウ</t>
    </rPh>
    <rPh sb="46" eb="48">
      <t>ヒツヨウ</t>
    </rPh>
    <rPh sb="54" eb="56">
      <t>ルイセキ</t>
    </rPh>
    <rPh sb="56" eb="58">
      <t>ケッソン</t>
    </rPh>
    <rPh sb="58" eb="59">
      <t>キン</t>
    </rPh>
    <rPh sb="59" eb="61">
      <t>ヒリツ</t>
    </rPh>
    <rPh sb="102" eb="104">
      <t>リュウドウ</t>
    </rPh>
    <rPh sb="113" eb="115">
      <t>イジョウ</t>
    </rPh>
    <rPh sb="121" eb="123">
      <t>ルイジ</t>
    </rPh>
    <rPh sb="123" eb="125">
      <t>ダンタイ</t>
    </rPh>
    <rPh sb="125" eb="127">
      <t>ヘイキン</t>
    </rPh>
    <rPh sb="127" eb="128">
      <t>チ</t>
    </rPh>
    <rPh sb="130" eb="132">
      <t>シタマワ</t>
    </rPh>
    <rPh sb="138" eb="140">
      <t>リョウキン</t>
    </rPh>
    <rPh sb="140" eb="142">
      <t>カイテイ</t>
    </rPh>
    <rPh sb="143" eb="145">
      <t>キギョウ</t>
    </rPh>
    <rPh sb="145" eb="146">
      <t>サイ</t>
    </rPh>
    <rPh sb="147" eb="148">
      <t>タイ</t>
    </rPh>
    <rPh sb="150" eb="152">
      <t>ケントウ</t>
    </rPh>
    <rPh sb="153" eb="155">
      <t>ヒツヨウ</t>
    </rPh>
    <rPh sb="160" eb="162">
      <t>キギョウ</t>
    </rPh>
    <rPh sb="162" eb="163">
      <t>サイ</t>
    </rPh>
    <rPh sb="163" eb="165">
      <t>ザンダカ</t>
    </rPh>
    <rPh sb="165" eb="166">
      <t>タイ</t>
    </rPh>
    <rPh sb="166" eb="168">
      <t>キュウスイ</t>
    </rPh>
    <rPh sb="168" eb="170">
      <t>シュウエキ</t>
    </rPh>
    <rPh sb="170" eb="172">
      <t>ヒリツ</t>
    </rPh>
    <rPh sb="175" eb="177">
      <t>サイム</t>
    </rPh>
    <rPh sb="177" eb="179">
      <t>ザンダカ</t>
    </rPh>
    <rPh sb="180" eb="182">
      <t>ゲンショウ</t>
    </rPh>
    <rPh sb="182" eb="184">
      <t>ケイコウ</t>
    </rPh>
    <rPh sb="188" eb="190">
      <t>コンゴ</t>
    </rPh>
    <rPh sb="191" eb="193">
      <t>セツビ</t>
    </rPh>
    <rPh sb="194" eb="196">
      <t>コウシン</t>
    </rPh>
    <rPh sb="196" eb="198">
      <t>トウシ</t>
    </rPh>
    <rPh sb="198" eb="200">
      <t>ケイカク</t>
    </rPh>
    <rPh sb="205" eb="207">
      <t>サイム</t>
    </rPh>
    <rPh sb="207" eb="209">
      <t>ザンダカ</t>
    </rPh>
    <rPh sb="210" eb="212">
      <t>ゾウカ</t>
    </rPh>
    <rPh sb="215" eb="217">
      <t>ヨソウ</t>
    </rPh>
    <rPh sb="236" eb="238">
      <t>シタマワ</t>
    </rPh>
    <rPh sb="245" eb="247">
      <t>リョウキン</t>
    </rPh>
    <rPh sb="247" eb="249">
      <t>カイテイ</t>
    </rPh>
    <rPh sb="249" eb="250">
      <t>トウ</t>
    </rPh>
    <rPh sb="251" eb="253">
      <t>ケイカク</t>
    </rPh>
    <rPh sb="254" eb="256">
      <t>ヒツヨウ</t>
    </rPh>
    <rPh sb="262" eb="264">
      <t>キュウスイ</t>
    </rPh>
    <rPh sb="264" eb="266">
      <t>ゲンカ</t>
    </rPh>
    <rPh sb="269" eb="271">
      <t>ヘイキン</t>
    </rPh>
    <rPh sb="271" eb="272">
      <t>チ</t>
    </rPh>
    <rPh sb="273" eb="275">
      <t>シタマワ</t>
    </rPh>
    <rPh sb="281" eb="283">
      <t>キュウスイ</t>
    </rPh>
    <rPh sb="283" eb="285">
      <t>ゲンカ</t>
    </rPh>
    <rPh sb="286" eb="287">
      <t>ア</t>
    </rPh>
    <rPh sb="293" eb="295">
      <t>ヒヨウ</t>
    </rPh>
    <rPh sb="295" eb="297">
      <t>サクゲン</t>
    </rPh>
    <rPh sb="298" eb="299">
      <t>ト</t>
    </rPh>
    <rPh sb="300" eb="301">
      <t>ク</t>
    </rPh>
    <rPh sb="302" eb="304">
      <t>ヒツヨウ</t>
    </rPh>
    <rPh sb="310" eb="312">
      <t>シセツ</t>
    </rPh>
    <rPh sb="312" eb="315">
      <t>リヨウリツ</t>
    </rPh>
    <rPh sb="318" eb="321">
      <t>カンコウキャク</t>
    </rPh>
    <rPh sb="322" eb="324">
      <t>リュウドウ</t>
    </rPh>
    <rPh sb="324" eb="326">
      <t>ジンコウ</t>
    </rPh>
    <rPh sb="327" eb="329">
      <t>コウリョ</t>
    </rPh>
    <rPh sb="331" eb="333">
      <t>シセツ</t>
    </rPh>
    <rPh sb="341" eb="343">
      <t>シセツ</t>
    </rPh>
    <rPh sb="343" eb="346">
      <t>リヨウリツ</t>
    </rPh>
    <rPh sb="347" eb="349">
      <t>ヘイキン</t>
    </rPh>
    <rPh sb="349" eb="350">
      <t>チ</t>
    </rPh>
    <rPh sb="351" eb="353">
      <t>シタマワ</t>
    </rPh>
    <rPh sb="358" eb="360">
      <t>コンゴ</t>
    </rPh>
    <rPh sb="362" eb="364">
      <t>ジンコウ</t>
    </rPh>
    <rPh sb="364" eb="366">
      <t>ゲンショウ</t>
    </rPh>
    <rPh sb="367" eb="369">
      <t>コウリョ</t>
    </rPh>
    <rPh sb="379" eb="380">
      <t>トウ</t>
    </rPh>
    <rPh sb="381" eb="383">
      <t>ケントウ</t>
    </rPh>
    <rPh sb="384" eb="386">
      <t>ヒツヨウ</t>
    </rPh>
    <rPh sb="392" eb="395">
      <t>ユウシュウリツ</t>
    </rPh>
    <rPh sb="398" eb="400">
      <t>ユウシュウ</t>
    </rPh>
    <rPh sb="400" eb="401">
      <t>リツ</t>
    </rPh>
    <rPh sb="402" eb="404">
      <t>ヘイキン</t>
    </rPh>
    <rPh sb="405" eb="407">
      <t>シタマワ</t>
    </rPh>
    <rPh sb="414" eb="416">
      <t>コンゴ</t>
    </rPh>
    <rPh sb="417" eb="420">
      <t>ケイカクテキ</t>
    </rPh>
    <rPh sb="421" eb="423">
      <t>ロウキュウ</t>
    </rPh>
    <rPh sb="423" eb="424">
      <t>カン</t>
    </rPh>
    <rPh sb="424" eb="426">
      <t>コウシン</t>
    </rPh>
    <rPh sb="426" eb="427">
      <t>トウ</t>
    </rPh>
    <rPh sb="428" eb="430">
      <t>ジッシ</t>
    </rPh>
    <phoneticPr fontId="17"/>
  </si>
  <si>
    <t xml:space="preserve">【有形固定資産減価償却費率】
　有形固定資産減価償却率は平均値を上回っており、増加傾向にある。今後も、設備の更新投資計画があるため増加すると予想される。
【管路経年化率】
　管路経年化率は平均値を上回っておるが減少傾向である。今後も投資計画に基づき更新し有収率の向上に努める。
【管路更新率】
　管路更新率は平均値を上回る割合で更新している。今後も投資計画に基づき更新し有収率の向上に努める。
</t>
    <rPh sb="16" eb="18">
      <t>ユウケイ</t>
    </rPh>
    <rPh sb="18" eb="20">
      <t>コテイ</t>
    </rPh>
    <rPh sb="20" eb="22">
      <t>シサン</t>
    </rPh>
    <rPh sb="22" eb="24">
      <t>ゲンカ</t>
    </rPh>
    <rPh sb="24" eb="26">
      <t>ショウキャク</t>
    </rPh>
    <rPh sb="26" eb="27">
      <t>リツ</t>
    </rPh>
    <rPh sb="28" eb="30">
      <t>ヘイキン</t>
    </rPh>
    <rPh sb="30" eb="31">
      <t>アタイ</t>
    </rPh>
    <rPh sb="32" eb="34">
      <t>ウワマワ</t>
    </rPh>
    <rPh sb="39" eb="40">
      <t>ゾウ</t>
    </rPh>
    <rPh sb="40" eb="41">
      <t>カ</t>
    </rPh>
    <rPh sb="41" eb="43">
      <t>ケイコウ</t>
    </rPh>
    <rPh sb="47" eb="49">
      <t>コンゴ</t>
    </rPh>
    <rPh sb="51" eb="53">
      <t>セツビ</t>
    </rPh>
    <rPh sb="54" eb="56">
      <t>コウシン</t>
    </rPh>
    <rPh sb="56" eb="58">
      <t>トウシ</t>
    </rPh>
    <rPh sb="58" eb="60">
      <t>ケイカク</t>
    </rPh>
    <rPh sb="65" eb="67">
      <t>ゾウカ</t>
    </rPh>
    <rPh sb="70" eb="72">
      <t>ヨソウ</t>
    </rPh>
    <rPh sb="78" eb="80">
      <t>カンロ</t>
    </rPh>
    <rPh sb="80" eb="82">
      <t>ケイネン</t>
    </rPh>
    <rPh sb="82" eb="83">
      <t>カ</t>
    </rPh>
    <rPh sb="83" eb="84">
      <t>リツ</t>
    </rPh>
    <rPh sb="87" eb="89">
      <t>カンロ</t>
    </rPh>
    <rPh sb="89" eb="92">
      <t>ケイネンカ</t>
    </rPh>
    <rPh sb="92" eb="93">
      <t>リツ</t>
    </rPh>
    <rPh sb="94" eb="96">
      <t>ヘイキン</t>
    </rPh>
    <rPh sb="96" eb="97">
      <t>アタイ</t>
    </rPh>
    <rPh sb="98" eb="100">
      <t>ウワマワ</t>
    </rPh>
    <rPh sb="105" eb="107">
      <t>ゲンショウ</t>
    </rPh>
    <rPh sb="107" eb="109">
      <t>ケイコウ</t>
    </rPh>
    <rPh sb="127" eb="130">
      <t>ユウシュウリツ</t>
    </rPh>
    <rPh sb="131" eb="133">
      <t>コウジョウ</t>
    </rPh>
    <rPh sb="134" eb="135">
      <t>ツト</t>
    </rPh>
    <rPh sb="140" eb="142">
      <t>カンロ</t>
    </rPh>
    <rPh sb="142" eb="144">
      <t>コウシン</t>
    </rPh>
    <rPh sb="144" eb="145">
      <t>リツ</t>
    </rPh>
    <rPh sb="148" eb="150">
      <t>カンロ</t>
    </rPh>
    <rPh sb="150" eb="152">
      <t>コウシン</t>
    </rPh>
    <rPh sb="152" eb="153">
      <t>リツ</t>
    </rPh>
    <rPh sb="154" eb="156">
      <t>ヘイキン</t>
    </rPh>
    <rPh sb="156" eb="157">
      <t>チ</t>
    </rPh>
    <rPh sb="158" eb="159">
      <t>ウワ</t>
    </rPh>
    <rPh sb="159" eb="160">
      <t>マワ</t>
    </rPh>
    <rPh sb="161" eb="163">
      <t>ワリアイ</t>
    </rPh>
    <rPh sb="164" eb="166">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</si>
</sst>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indexed="8"/>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2.79</c:v>
                </c:pt>
                <c:pt idx="1">
                  <c:v>2.75</c:v>
                </c:pt>
                <c:pt idx="2">
                  <c:v>3.79</c:v>
                </c:pt>
                <c:pt idx="3">
                  <c:v>2.09</c:v>
                </c:pt>
                <c:pt idx="4">
                  <c:v>2.73</c:v>
                </c:pt>
              </c:numCache>
            </c:numRef>
          </c:val>
          <c:extLst>
            <c:ext xmlns:c16="http://schemas.microsoft.com/office/drawing/2014/chart" uri="{C3380CC4-5D6E-409C-BE32-E72D297353CC}">
              <c16:uniqueId val="{00000000-8C4E-41EB-A639-F2F0BEB4BB80}"/>
            </c:ext>
          </c:extLst>
        </c:ser>
        <c:dLbls>
          <c:showLegendKey val="0"/>
          <c:showVal val="0"/>
          <c:showCatName val="0"/>
          <c:showSerName val="0"/>
          <c:showPercent val="0"/>
          <c:showBubbleSize val="0"/>
        </c:dLbls>
        <c:gapWidth val="150"/>
        <c:axId val="15743616"/>
        <c:axId val="1574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8C4E-41EB-A639-F2F0BEB4BB80}"/>
            </c:ext>
          </c:extLst>
        </c:ser>
        <c:dLbls>
          <c:showLegendKey val="0"/>
          <c:showVal val="0"/>
          <c:showCatName val="0"/>
          <c:showSerName val="0"/>
          <c:showPercent val="0"/>
          <c:showBubbleSize val="0"/>
        </c:dLbls>
        <c:marker val="1"/>
        <c:smooth val="0"/>
        <c:axId val="15743616"/>
        <c:axId val="15741656"/>
      </c:lineChart>
      <c:dateAx>
        <c:axId val="15743616"/>
        <c:scaling>
          <c:orientation val="minMax"/>
        </c:scaling>
        <c:delete val="1"/>
        <c:axPos val="b"/>
        <c:numFmt formatCode="ge" sourceLinked="1"/>
        <c:majorTickMark val="none"/>
        <c:minorTickMark val="none"/>
        <c:tickLblPos val="none"/>
        <c:crossAx val="15741656"/>
        <c:crosses val="autoZero"/>
        <c:auto val="1"/>
        <c:lblOffset val="100"/>
        <c:baseTimeUnit val="years"/>
      </c:dateAx>
      <c:valAx>
        <c:axId val="1574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38.49</c:v>
                </c:pt>
                <c:pt idx="1">
                  <c:v>38.69</c:v>
                </c:pt>
                <c:pt idx="2">
                  <c:v>41.52</c:v>
                </c:pt>
                <c:pt idx="3">
                  <c:v>40.97</c:v>
                </c:pt>
                <c:pt idx="4">
                  <c:v>38.450000000000003</c:v>
                </c:pt>
              </c:numCache>
            </c:numRef>
          </c:val>
          <c:extLst>
            <c:ext xmlns:c16="http://schemas.microsoft.com/office/drawing/2014/chart" uri="{C3380CC4-5D6E-409C-BE32-E72D297353CC}">
              <c16:uniqueId val="{00000000-297D-4997-A3F3-D86057BCB3F3}"/>
            </c:ext>
          </c:extLst>
        </c:ser>
        <c:dLbls>
          <c:showLegendKey val="0"/>
          <c:showVal val="0"/>
          <c:showCatName val="0"/>
          <c:showSerName val="0"/>
          <c:showPercent val="0"/>
          <c:showBubbleSize val="0"/>
        </c:dLbls>
        <c:gapWidth val="150"/>
        <c:axId val="343886464"/>
        <c:axId val="34584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297D-4997-A3F3-D86057BCB3F3}"/>
            </c:ext>
          </c:extLst>
        </c:ser>
        <c:dLbls>
          <c:showLegendKey val="0"/>
          <c:showVal val="0"/>
          <c:showCatName val="0"/>
          <c:showSerName val="0"/>
          <c:showPercent val="0"/>
          <c:showBubbleSize val="0"/>
        </c:dLbls>
        <c:marker val="1"/>
        <c:smooth val="0"/>
        <c:axId val="343886464"/>
        <c:axId val="345849832"/>
      </c:lineChart>
      <c:dateAx>
        <c:axId val="343886464"/>
        <c:scaling>
          <c:orientation val="minMax"/>
        </c:scaling>
        <c:delete val="1"/>
        <c:axPos val="b"/>
        <c:numFmt formatCode="ge" sourceLinked="1"/>
        <c:majorTickMark val="none"/>
        <c:minorTickMark val="none"/>
        <c:tickLblPos val="none"/>
        <c:crossAx val="345849832"/>
        <c:crosses val="autoZero"/>
        <c:auto val="1"/>
        <c:lblOffset val="100"/>
        <c:baseTimeUnit val="years"/>
      </c:dateAx>
      <c:valAx>
        <c:axId val="34584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8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76.03</c:v>
                </c:pt>
                <c:pt idx="1">
                  <c:v>74.02</c:v>
                </c:pt>
                <c:pt idx="2">
                  <c:v>71.290000000000006</c:v>
                </c:pt>
                <c:pt idx="3">
                  <c:v>71.989999999999995</c:v>
                </c:pt>
                <c:pt idx="4">
                  <c:v>74.900000000000006</c:v>
                </c:pt>
              </c:numCache>
            </c:numRef>
          </c:val>
          <c:extLst>
            <c:ext xmlns:c16="http://schemas.microsoft.com/office/drawing/2014/chart" uri="{C3380CC4-5D6E-409C-BE32-E72D297353CC}">
              <c16:uniqueId val="{00000000-AC64-400D-95DE-00035BFC50BB}"/>
            </c:ext>
          </c:extLst>
        </c:ser>
        <c:dLbls>
          <c:showLegendKey val="0"/>
          <c:showVal val="0"/>
          <c:showCatName val="0"/>
          <c:showSerName val="0"/>
          <c:showPercent val="0"/>
          <c:showBubbleSize val="0"/>
        </c:dLbls>
        <c:gapWidth val="150"/>
        <c:axId val="345851792"/>
        <c:axId val="34585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AC64-400D-95DE-00035BFC50BB}"/>
            </c:ext>
          </c:extLst>
        </c:ser>
        <c:dLbls>
          <c:showLegendKey val="0"/>
          <c:showVal val="0"/>
          <c:showCatName val="0"/>
          <c:showSerName val="0"/>
          <c:showPercent val="0"/>
          <c:showBubbleSize val="0"/>
        </c:dLbls>
        <c:marker val="1"/>
        <c:smooth val="0"/>
        <c:axId val="345851792"/>
        <c:axId val="345852184"/>
      </c:lineChart>
      <c:dateAx>
        <c:axId val="345851792"/>
        <c:scaling>
          <c:orientation val="minMax"/>
        </c:scaling>
        <c:delete val="1"/>
        <c:axPos val="b"/>
        <c:numFmt formatCode="ge" sourceLinked="1"/>
        <c:majorTickMark val="none"/>
        <c:minorTickMark val="none"/>
        <c:tickLblPos val="none"/>
        <c:crossAx val="345852184"/>
        <c:crosses val="autoZero"/>
        <c:auto val="1"/>
        <c:lblOffset val="100"/>
        <c:baseTimeUnit val="years"/>
      </c:dateAx>
      <c:valAx>
        <c:axId val="34585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5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107.39</c:v>
                </c:pt>
                <c:pt idx="1">
                  <c:v>109.49</c:v>
                </c:pt>
                <c:pt idx="2">
                  <c:v>109.58</c:v>
                </c:pt>
                <c:pt idx="3">
                  <c:v>106.08</c:v>
                </c:pt>
                <c:pt idx="4">
                  <c:v>102.44</c:v>
                </c:pt>
              </c:numCache>
            </c:numRef>
          </c:val>
          <c:extLst>
            <c:ext xmlns:c16="http://schemas.microsoft.com/office/drawing/2014/chart" uri="{C3380CC4-5D6E-409C-BE32-E72D297353CC}">
              <c16:uniqueId val="{00000000-E0AB-4357-BF71-D226DFC702DD}"/>
            </c:ext>
          </c:extLst>
        </c:ser>
        <c:dLbls>
          <c:showLegendKey val="0"/>
          <c:showVal val="0"/>
          <c:showCatName val="0"/>
          <c:showSerName val="0"/>
          <c:showPercent val="0"/>
          <c:showBubbleSize val="0"/>
        </c:dLbls>
        <c:gapWidth val="150"/>
        <c:axId val="15754984"/>
        <c:axId val="12640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E0AB-4357-BF71-D226DFC702DD}"/>
            </c:ext>
          </c:extLst>
        </c:ser>
        <c:dLbls>
          <c:showLegendKey val="0"/>
          <c:showVal val="0"/>
          <c:showCatName val="0"/>
          <c:showSerName val="0"/>
          <c:showPercent val="0"/>
          <c:showBubbleSize val="0"/>
        </c:dLbls>
        <c:marker val="1"/>
        <c:smooth val="0"/>
        <c:axId val="15754984"/>
        <c:axId val="126409968"/>
      </c:lineChart>
      <c:dateAx>
        <c:axId val="15754984"/>
        <c:scaling>
          <c:orientation val="minMax"/>
        </c:scaling>
        <c:delete val="1"/>
        <c:axPos val="b"/>
        <c:numFmt formatCode="ge" sourceLinked="1"/>
        <c:majorTickMark val="none"/>
        <c:minorTickMark val="none"/>
        <c:tickLblPos val="none"/>
        <c:crossAx val="126409968"/>
        <c:crosses val="autoZero"/>
        <c:auto val="1"/>
        <c:lblOffset val="100"/>
        <c:baseTimeUnit val="years"/>
      </c:dateAx>
      <c:valAx>
        <c:axId val="126409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5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43.27</c:v>
                </c:pt>
                <c:pt idx="1">
                  <c:v>44.41</c:v>
                </c:pt>
                <c:pt idx="2">
                  <c:v>44.98</c:v>
                </c:pt>
                <c:pt idx="3">
                  <c:v>45.49</c:v>
                </c:pt>
                <c:pt idx="4">
                  <c:v>46.29</c:v>
                </c:pt>
              </c:numCache>
            </c:numRef>
          </c:val>
          <c:extLst>
            <c:ext xmlns:c16="http://schemas.microsoft.com/office/drawing/2014/chart" uri="{C3380CC4-5D6E-409C-BE32-E72D297353CC}">
              <c16:uniqueId val="{00000000-AACC-4A16-A430-ACC72D8FCA49}"/>
            </c:ext>
          </c:extLst>
        </c:ser>
        <c:dLbls>
          <c:showLegendKey val="0"/>
          <c:showVal val="0"/>
          <c:showCatName val="0"/>
          <c:showSerName val="0"/>
          <c:showPercent val="0"/>
          <c:showBubbleSize val="0"/>
        </c:dLbls>
        <c:gapWidth val="150"/>
        <c:axId val="126408792"/>
        <c:axId val="12641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AACC-4A16-A430-ACC72D8FCA49}"/>
            </c:ext>
          </c:extLst>
        </c:ser>
        <c:dLbls>
          <c:showLegendKey val="0"/>
          <c:showVal val="0"/>
          <c:showCatName val="0"/>
          <c:showSerName val="0"/>
          <c:showPercent val="0"/>
          <c:showBubbleSize val="0"/>
        </c:dLbls>
        <c:marker val="1"/>
        <c:smooth val="0"/>
        <c:axId val="126408792"/>
        <c:axId val="126412712"/>
      </c:lineChart>
      <c:dateAx>
        <c:axId val="126408792"/>
        <c:scaling>
          <c:orientation val="minMax"/>
        </c:scaling>
        <c:delete val="1"/>
        <c:axPos val="b"/>
        <c:numFmt formatCode="ge" sourceLinked="1"/>
        <c:majorTickMark val="none"/>
        <c:minorTickMark val="none"/>
        <c:tickLblPos val="none"/>
        <c:crossAx val="126412712"/>
        <c:crosses val="autoZero"/>
        <c:auto val="1"/>
        <c:lblOffset val="100"/>
        <c:baseTimeUnit val="years"/>
      </c:dateAx>
      <c:valAx>
        <c:axId val="12641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0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28.93</c:v>
                </c:pt>
                <c:pt idx="1">
                  <c:v>29.21</c:v>
                </c:pt>
                <c:pt idx="2">
                  <c:v>24.08</c:v>
                </c:pt>
                <c:pt idx="3">
                  <c:v>21.05</c:v>
                </c:pt>
                <c:pt idx="4">
                  <c:v>14.49</c:v>
                </c:pt>
              </c:numCache>
            </c:numRef>
          </c:val>
          <c:extLst>
            <c:ext xmlns:c16="http://schemas.microsoft.com/office/drawing/2014/chart" uri="{C3380CC4-5D6E-409C-BE32-E72D297353CC}">
              <c16:uniqueId val="{00000000-A8C1-4319-967D-5782D9BE2248}"/>
            </c:ext>
          </c:extLst>
        </c:ser>
        <c:dLbls>
          <c:showLegendKey val="0"/>
          <c:showVal val="0"/>
          <c:showCatName val="0"/>
          <c:showSerName val="0"/>
          <c:showPercent val="0"/>
          <c:showBubbleSize val="0"/>
        </c:dLbls>
        <c:gapWidth val="150"/>
        <c:axId val="126410752"/>
        <c:axId val="12641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A8C1-4319-967D-5782D9BE2248}"/>
            </c:ext>
          </c:extLst>
        </c:ser>
        <c:dLbls>
          <c:showLegendKey val="0"/>
          <c:showVal val="0"/>
          <c:showCatName val="0"/>
          <c:showSerName val="0"/>
          <c:showPercent val="0"/>
          <c:showBubbleSize val="0"/>
        </c:dLbls>
        <c:marker val="1"/>
        <c:smooth val="0"/>
        <c:axId val="126410752"/>
        <c:axId val="126411144"/>
      </c:lineChart>
      <c:dateAx>
        <c:axId val="126410752"/>
        <c:scaling>
          <c:orientation val="minMax"/>
        </c:scaling>
        <c:delete val="1"/>
        <c:axPos val="b"/>
        <c:numFmt formatCode="ge" sourceLinked="1"/>
        <c:majorTickMark val="none"/>
        <c:minorTickMark val="none"/>
        <c:tickLblPos val="none"/>
        <c:crossAx val="126411144"/>
        <c:crosses val="autoZero"/>
        <c:auto val="1"/>
        <c:lblOffset val="100"/>
        <c:baseTimeUnit val="years"/>
      </c:dateAx>
      <c:valAx>
        <c:axId val="12641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29-43E8-BDAF-8A49E4CD8387}"/>
            </c:ext>
          </c:extLst>
        </c:ser>
        <c:dLbls>
          <c:showLegendKey val="0"/>
          <c:showVal val="0"/>
          <c:showCatName val="0"/>
          <c:showSerName val="0"/>
          <c:showPercent val="0"/>
          <c:showBubbleSize val="0"/>
        </c:dLbls>
        <c:gapWidth val="150"/>
        <c:axId val="126408008"/>
        <c:axId val="12640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8329-43E8-BDAF-8A49E4CD8387}"/>
            </c:ext>
          </c:extLst>
        </c:ser>
        <c:dLbls>
          <c:showLegendKey val="0"/>
          <c:showVal val="0"/>
          <c:showCatName val="0"/>
          <c:showSerName val="0"/>
          <c:showPercent val="0"/>
          <c:showBubbleSize val="0"/>
        </c:dLbls>
        <c:marker val="1"/>
        <c:smooth val="0"/>
        <c:axId val="126408008"/>
        <c:axId val="126408400"/>
      </c:lineChart>
      <c:dateAx>
        <c:axId val="126408008"/>
        <c:scaling>
          <c:orientation val="minMax"/>
        </c:scaling>
        <c:delete val="1"/>
        <c:axPos val="b"/>
        <c:numFmt formatCode="ge" sourceLinked="1"/>
        <c:majorTickMark val="none"/>
        <c:minorTickMark val="none"/>
        <c:tickLblPos val="none"/>
        <c:crossAx val="126408400"/>
        <c:crosses val="autoZero"/>
        <c:auto val="1"/>
        <c:lblOffset val="100"/>
        <c:baseTimeUnit val="years"/>
      </c:dateAx>
      <c:valAx>
        <c:axId val="126408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40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229.27</c:v>
                </c:pt>
                <c:pt idx="1">
                  <c:v>210.92</c:v>
                </c:pt>
                <c:pt idx="2">
                  <c:v>163.75</c:v>
                </c:pt>
                <c:pt idx="3">
                  <c:v>141.51</c:v>
                </c:pt>
                <c:pt idx="4">
                  <c:v>149.07</c:v>
                </c:pt>
              </c:numCache>
            </c:numRef>
          </c:val>
          <c:extLst>
            <c:ext xmlns:c16="http://schemas.microsoft.com/office/drawing/2014/chart" uri="{C3380CC4-5D6E-409C-BE32-E72D297353CC}">
              <c16:uniqueId val="{00000000-CD71-4938-8ADA-EF18FAD62014}"/>
            </c:ext>
          </c:extLst>
        </c:ser>
        <c:dLbls>
          <c:showLegendKey val="0"/>
          <c:showVal val="0"/>
          <c:showCatName val="0"/>
          <c:showSerName val="0"/>
          <c:showPercent val="0"/>
          <c:showBubbleSize val="0"/>
        </c:dLbls>
        <c:gapWidth val="150"/>
        <c:axId val="96216728"/>
        <c:axId val="9621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CD71-4938-8ADA-EF18FAD62014}"/>
            </c:ext>
          </c:extLst>
        </c:ser>
        <c:dLbls>
          <c:showLegendKey val="0"/>
          <c:showVal val="0"/>
          <c:showCatName val="0"/>
          <c:showSerName val="0"/>
          <c:showPercent val="0"/>
          <c:showBubbleSize val="0"/>
        </c:dLbls>
        <c:marker val="1"/>
        <c:smooth val="0"/>
        <c:axId val="96216728"/>
        <c:axId val="96217120"/>
      </c:lineChart>
      <c:dateAx>
        <c:axId val="96216728"/>
        <c:scaling>
          <c:orientation val="minMax"/>
        </c:scaling>
        <c:delete val="1"/>
        <c:axPos val="b"/>
        <c:numFmt formatCode="ge" sourceLinked="1"/>
        <c:majorTickMark val="none"/>
        <c:minorTickMark val="none"/>
        <c:tickLblPos val="none"/>
        <c:crossAx val="96217120"/>
        <c:crosses val="autoZero"/>
        <c:auto val="1"/>
        <c:lblOffset val="100"/>
        <c:baseTimeUnit val="years"/>
      </c:dateAx>
      <c:valAx>
        <c:axId val="9621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1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510.21</c:v>
                </c:pt>
                <c:pt idx="1">
                  <c:v>489.55</c:v>
                </c:pt>
                <c:pt idx="2">
                  <c:v>482.83</c:v>
                </c:pt>
                <c:pt idx="3">
                  <c:v>488.01</c:v>
                </c:pt>
                <c:pt idx="4">
                  <c:v>487.08</c:v>
                </c:pt>
              </c:numCache>
            </c:numRef>
          </c:val>
          <c:extLst>
            <c:ext xmlns:c16="http://schemas.microsoft.com/office/drawing/2014/chart" uri="{C3380CC4-5D6E-409C-BE32-E72D297353CC}">
              <c16:uniqueId val="{00000000-5981-48B0-B6D0-3C772CE50E87}"/>
            </c:ext>
          </c:extLst>
        </c:ser>
        <c:dLbls>
          <c:showLegendKey val="0"/>
          <c:showVal val="0"/>
          <c:showCatName val="0"/>
          <c:showSerName val="0"/>
          <c:showPercent val="0"/>
          <c:showBubbleSize val="0"/>
        </c:dLbls>
        <c:gapWidth val="150"/>
        <c:axId val="96213592"/>
        <c:axId val="9621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5981-48B0-B6D0-3C772CE50E87}"/>
            </c:ext>
          </c:extLst>
        </c:ser>
        <c:dLbls>
          <c:showLegendKey val="0"/>
          <c:showVal val="0"/>
          <c:showCatName val="0"/>
          <c:showSerName val="0"/>
          <c:showPercent val="0"/>
          <c:showBubbleSize val="0"/>
        </c:dLbls>
        <c:marker val="1"/>
        <c:smooth val="0"/>
        <c:axId val="96213592"/>
        <c:axId val="96213984"/>
      </c:lineChart>
      <c:dateAx>
        <c:axId val="96213592"/>
        <c:scaling>
          <c:orientation val="minMax"/>
        </c:scaling>
        <c:delete val="1"/>
        <c:axPos val="b"/>
        <c:numFmt formatCode="ge" sourceLinked="1"/>
        <c:majorTickMark val="none"/>
        <c:minorTickMark val="none"/>
        <c:tickLblPos val="none"/>
        <c:crossAx val="96213984"/>
        <c:crosses val="autoZero"/>
        <c:auto val="1"/>
        <c:lblOffset val="100"/>
        <c:baseTimeUnit val="years"/>
      </c:dateAx>
      <c:valAx>
        <c:axId val="96213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1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88.52</c:v>
                </c:pt>
                <c:pt idx="1">
                  <c:v>90.7</c:v>
                </c:pt>
                <c:pt idx="2">
                  <c:v>91.89</c:v>
                </c:pt>
                <c:pt idx="3">
                  <c:v>88.17</c:v>
                </c:pt>
                <c:pt idx="4">
                  <c:v>85.01</c:v>
                </c:pt>
              </c:numCache>
            </c:numRef>
          </c:val>
          <c:extLst>
            <c:ext xmlns:c16="http://schemas.microsoft.com/office/drawing/2014/chart" uri="{C3380CC4-5D6E-409C-BE32-E72D297353CC}">
              <c16:uniqueId val="{00000000-44AF-4F45-9C16-A58010A7BF53}"/>
            </c:ext>
          </c:extLst>
        </c:ser>
        <c:dLbls>
          <c:showLegendKey val="0"/>
          <c:showVal val="0"/>
          <c:showCatName val="0"/>
          <c:showSerName val="0"/>
          <c:showPercent val="0"/>
          <c:showBubbleSize val="0"/>
        </c:dLbls>
        <c:gapWidth val="150"/>
        <c:axId val="96214768"/>
        <c:axId val="34388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44AF-4F45-9C16-A58010A7BF53}"/>
            </c:ext>
          </c:extLst>
        </c:ser>
        <c:dLbls>
          <c:showLegendKey val="0"/>
          <c:showVal val="0"/>
          <c:showCatName val="0"/>
          <c:showSerName val="0"/>
          <c:showPercent val="0"/>
          <c:showBubbleSize val="0"/>
        </c:dLbls>
        <c:marker val="1"/>
        <c:smooth val="0"/>
        <c:axId val="96214768"/>
        <c:axId val="343885288"/>
      </c:lineChart>
      <c:dateAx>
        <c:axId val="96214768"/>
        <c:scaling>
          <c:orientation val="minMax"/>
        </c:scaling>
        <c:delete val="1"/>
        <c:axPos val="b"/>
        <c:numFmt formatCode="ge" sourceLinked="1"/>
        <c:majorTickMark val="none"/>
        <c:minorTickMark val="none"/>
        <c:tickLblPos val="none"/>
        <c:crossAx val="343885288"/>
        <c:crosses val="autoZero"/>
        <c:auto val="1"/>
        <c:lblOffset val="100"/>
        <c:baseTimeUnit val="years"/>
      </c:dateAx>
      <c:valAx>
        <c:axId val="34388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1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198.01</c:v>
                </c:pt>
                <c:pt idx="1">
                  <c:v>202.84</c:v>
                </c:pt>
                <c:pt idx="2">
                  <c:v>204.39</c:v>
                </c:pt>
                <c:pt idx="3">
                  <c:v>212.41</c:v>
                </c:pt>
                <c:pt idx="4">
                  <c:v>221.42</c:v>
                </c:pt>
              </c:numCache>
            </c:numRef>
          </c:val>
          <c:extLst>
            <c:ext xmlns:c16="http://schemas.microsoft.com/office/drawing/2014/chart" uri="{C3380CC4-5D6E-409C-BE32-E72D297353CC}">
              <c16:uniqueId val="{00000000-98B9-4EB2-954B-E4DE1FEFB5A7}"/>
            </c:ext>
          </c:extLst>
        </c:ser>
        <c:dLbls>
          <c:showLegendKey val="0"/>
          <c:showVal val="0"/>
          <c:showCatName val="0"/>
          <c:showSerName val="0"/>
          <c:showPercent val="0"/>
          <c:showBubbleSize val="0"/>
        </c:dLbls>
        <c:gapWidth val="150"/>
        <c:axId val="343888816"/>
        <c:axId val="34388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98B9-4EB2-954B-E4DE1FEFB5A7}"/>
            </c:ext>
          </c:extLst>
        </c:ser>
        <c:dLbls>
          <c:showLegendKey val="0"/>
          <c:showVal val="0"/>
          <c:showCatName val="0"/>
          <c:showSerName val="0"/>
          <c:showPercent val="0"/>
          <c:showBubbleSize val="0"/>
        </c:dLbls>
        <c:marker val="1"/>
        <c:smooth val="0"/>
        <c:axId val="343888816"/>
        <c:axId val="343889600"/>
      </c:lineChart>
      <c:dateAx>
        <c:axId val="343888816"/>
        <c:scaling>
          <c:orientation val="minMax"/>
        </c:scaling>
        <c:delete val="1"/>
        <c:axPos val="b"/>
        <c:numFmt formatCode="ge" sourceLinked="1"/>
        <c:majorTickMark val="none"/>
        <c:minorTickMark val="none"/>
        <c:tickLblPos val="none"/>
        <c:crossAx val="343889600"/>
        <c:crosses val="autoZero"/>
        <c:auto val="1"/>
        <c:lblOffset val="100"/>
        <c:baseTimeUnit val="years"/>
      </c:dateAx>
      <c:valAx>
        <c:axId val="3438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88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南伊豆町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8321</v>
      </c>
      <c r="AM8" s="70"/>
      <c r="AN8" s="70"/>
      <c r="AO8" s="70"/>
      <c r="AP8" s="70"/>
      <c r="AQ8" s="70"/>
      <c r="AR8" s="70"/>
      <c r="AS8" s="70"/>
      <c r="AT8" s="66">
        <f>データ!$S$6</f>
        <v>109.94</v>
      </c>
      <c r="AU8" s="67"/>
      <c r="AV8" s="67"/>
      <c r="AW8" s="67"/>
      <c r="AX8" s="67"/>
      <c r="AY8" s="67"/>
      <c r="AZ8" s="67"/>
      <c r="BA8" s="67"/>
      <c r="BB8" s="69">
        <f>データ!$T$6</f>
        <v>75.69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69.03</v>
      </c>
      <c r="J10" s="67"/>
      <c r="K10" s="67"/>
      <c r="L10" s="67"/>
      <c r="M10" s="67"/>
      <c r="N10" s="67"/>
      <c r="O10" s="68"/>
      <c r="P10" s="69">
        <f>データ!$P$6</f>
        <v>98.39</v>
      </c>
      <c r="Q10" s="69"/>
      <c r="R10" s="69"/>
      <c r="S10" s="69"/>
      <c r="T10" s="69"/>
      <c r="U10" s="69"/>
      <c r="V10" s="69"/>
      <c r="W10" s="70">
        <f>データ!$Q$6</f>
        <v>3564</v>
      </c>
      <c r="X10" s="70"/>
      <c r="Y10" s="70"/>
      <c r="Z10" s="70"/>
      <c r="AA10" s="70"/>
      <c r="AB10" s="70"/>
      <c r="AC10" s="70"/>
      <c r="AD10" s="2"/>
      <c r="AE10" s="2"/>
      <c r="AF10" s="2"/>
      <c r="AG10" s="2"/>
      <c r="AH10" s="4"/>
      <c r="AI10" s="4"/>
      <c r="AJ10" s="4"/>
      <c r="AK10" s="4"/>
      <c r="AL10" s="70">
        <f>データ!$U$6</f>
        <v>8135</v>
      </c>
      <c r="AM10" s="70"/>
      <c r="AN10" s="70"/>
      <c r="AO10" s="70"/>
      <c r="AP10" s="70"/>
      <c r="AQ10" s="70"/>
      <c r="AR10" s="70"/>
      <c r="AS10" s="70"/>
      <c r="AT10" s="66">
        <f>データ!$V$6</f>
        <v>10.79</v>
      </c>
      <c r="AU10" s="67"/>
      <c r="AV10" s="67"/>
      <c r="AW10" s="67"/>
      <c r="AX10" s="67"/>
      <c r="AY10" s="67"/>
      <c r="AZ10" s="67"/>
      <c r="BA10" s="67"/>
      <c r="BB10" s="69">
        <f>データ!$W$6</f>
        <v>753.94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9yQTsAMrcjIf93kTZWy7xSeBHg3VHK7ODLKUEjiKdr/iV685D2bes3OQnXL5vfOH2iEKp62bavoKR8VJ3XPgSg==" saltValue="DE97dc6eblMJuyDQ6LDUr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223042</v>
      </c>
      <c r="D6" s="34">
        <f t="shared" si="3"/>
        <v>46</v>
      </c>
      <c r="E6" s="34">
        <f t="shared" si="3"/>
        <v>1</v>
      </c>
      <c r="F6" s="34">
        <f t="shared" si="3"/>
        <v>0</v>
      </c>
      <c r="G6" s="34">
        <f t="shared" si="3"/>
        <v>1</v>
      </c>
      <c r="H6" s="34" t="str">
        <f t="shared" si="3"/>
        <v>静岡県　南伊豆町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69.03</v>
      </c>
      <c r="P6" s="35">
        <f t="shared" si="3"/>
        <v>98.39</v>
      </c>
      <c r="Q6" s="35">
        <f t="shared" si="3"/>
        <v>3564</v>
      </c>
      <c r="R6" s="35">
        <f t="shared" si="3"/>
        <v>8321</v>
      </c>
      <c r="S6" s="35">
        <f t="shared" si="3"/>
        <v>109.94</v>
      </c>
      <c r="T6" s="35">
        <f t="shared" si="3"/>
        <v>75.69</v>
      </c>
      <c r="U6" s="35">
        <f t="shared" si="3"/>
        <v>8135</v>
      </c>
      <c r="V6" s="35">
        <f t="shared" si="3"/>
        <v>10.79</v>
      </c>
      <c r="W6" s="35">
        <f t="shared" si="3"/>
        <v>753.94</v>
      </c>
      <c r="X6" s="36">
        <f>IF(X7="",NA(),X7)</f>
        <v>107.39</v>
      </c>
      <c r="Y6" s="36">
        <f t="shared" ref="Y6:AG6" si="4">IF(Y7="",NA(),Y7)</f>
        <v>109.49</v>
      </c>
      <c r="Z6" s="36">
        <f t="shared" si="4"/>
        <v>109.58</v>
      </c>
      <c r="AA6" s="36">
        <f t="shared" si="4"/>
        <v>106.08</v>
      </c>
      <c r="AB6" s="36">
        <f t="shared" si="4"/>
        <v>102.44</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229.27</v>
      </c>
      <c r="AU6" s="36">
        <f t="shared" ref="AU6:BC6" si="6">IF(AU7="",NA(),AU7)</f>
        <v>210.92</v>
      </c>
      <c r="AV6" s="36">
        <f t="shared" si="6"/>
        <v>163.75</v>
      </c>
      <c r="AW6" s="36">
        <f t="shared" si="6"/>
        <v>141.51</v>
      </c>
      <c r="AX6" s="36">
        <f t="shared" si="6"/>
        <v>149.07</v>
      </c>
      <c r="AY6" s="36">
        <f t="shared" si="6"/>
        <v>434.72</v>
      </c>
      <c r="AZ6" s="36">
        <f t="shared" si="6"/>
        <v>416.14</v>
      </c>
      <c r="BA6" s="36">
        <f t="shared" si="6"/>
        <v>371.89</v>
      </c>
      <c r="BB6" s="36">
        <f t="shared" si="6"/>
        <v>293.23</v>
      </c>
      <c r="BC6" s="36">
        <f t="shared" si="6"/>
        <v>300.14</v>
      </c>
      <c r="BD6" s="35" t="str">
        <f>IF(BD7="","",IF(BD7="-","【-】","【"&amp;SUBSTITUTE(TEXT(BD7,"#,##0.00"),"-","△")&amp;"】"))</f>
        <v>【261.93】</v>
      </c>
      <c r="BE6" s="36">
        <f>IF(BE7="",NA(),BE7)</f>
        <v>510.21</v>
      </c>
      <c r="BF6" s="36">
        <f t="shared" ref="BF6:BN6" si="7">IF(BF7="",NA(),BF7)</f>
        <v>489.55</v>
      </c>
      <c r="BG6" s="36">
        <f t="shared" si="7"/>
        <v>482.83</v>
      </c>
      <c r="BH6" s="36">
        <f t="shared" si="7"/>
        <v>488.01</v>
      </c>
      <c r="BI6" s="36">
        <f t="shared" si="7"/>
        <v>487.08</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88.52</v>
      </c>
      <c r="BQ6" s="36">
        <f t="shared" ref="BQ6:BY6" si="8">IF(BQ7="",NA(),BQ7)</f>
        <v>90.7</v>
      </c>
      <c r="BR6" s="36">
        <f t="shared" si="8"/>
        <v>91.89</v>
      </c>
      <c r="BS6" s="36">
        <f t="shared" si="8"/>
        <v>88.17</v>
      </c>
      <c r="BT6" s="36">
        <f t="shared" si="8"/>
        <v>85.01</v>
      </c>
      <c r="BU6" s="36">
        <f t="shared" si="8"/>
        <v>93.66</v>
      </c>
      <c r="BV6" s="36">
        <f t="shared" si="8"/>
        <v>92.76</v>
      </c>
      <c r="BW6" s="36">
        <f t="shared" si="8"/>
        <v>93.28</v>
      </c>
      <c r="BX6" s="36">
        <f t="shared" si="8"/>
        <v>87.51</v>
      </c>
      <c r="BY6" s="36">
        <f t="shared" si="8"/>
        <v>84.77</v>
      </c>
      <c r="BZ6" s="35" t="str">
        <f>IF(BZ7="","",IF(BZ7="-","【-】","【"&amp;SUBSTITUTE(TEXT(BZ7,"#,##0.00"),"-","△")&amp;"】"))</f>
        <v>【103.91】</v>
      </c>
      <c r="CA6" s="36">
        <f>IF(CA7="",NA(),CA7)</f>
        <v>198.01</v>
      </c>
      <c r="CB6" s="36">
        <f t="shared" ref="CB6:CJ6" si="9">IF(CB7="",NA(),CB7)</f>
        <v>202.84</v>
      </c>
      <c r="CC6" s="36">
        <f t="shared" si="9"/>
        <v>204.39</v>
      </c>
      <c r="CD6" s="36">
        <f t="shared" si="9"/>
        <v>212.41</v>
      </c>
      <c r="CE6" s="36">
        <f t="shared" si="9"/>
        <v>221.42</v>
      </c>
      <c r="CF6" s="36">
        <f t="shared" si="9"/>
        <v>208.21</v>
      </c>
      <c r="CG6" s="36">
        <f t="shared" si="9"/>
        <v>208.67</v>
      </c>
      <c r="CH6" s="36">
        <f t="shared" si="9"/>
        <v>208.29</v>
      </c>
      <c r="CI6" s="36">
        <f t="shared" si="9"/>
        <v>218.42</v>
      </c>
      <c r="CJ6" s="36">
        <f t="shared" si="9"/>
        <v>227.27</v>
      </c>
      <c r="CK6" s="35" t="str">
        <f>IF(CK7="","",IF(CK7="-","【-】","【"&amp;SUBSTITUTE(TEXT(CK7,"#,##0.00"),"-","△")&amp;"】"))</f>
        <v>【167.11】</v>
      </c>
      <c r="CL6" s="36">
        <f>IF(CL7="",NA(),CL7)</f>
        <v>38.49</v>
      </c>
      <c r="CM6" s="36">
        <f t="shared" ref="CM6:CU6" si="10">IF(CM7="",NA(),CM7)</f>
        <v>38.69</v>
      </c>
      <c r="CN6" s="36">
        <f t="shared" si="10"/>
        <v>41.52</v>
      </c>
      <c r="CO6" s="36">
        <f t="shared" si="10"/>
        <v>40.97</v>
      </c>
      <c r="CP6" s="36">
        <f t="shared" si="10"/>
        <v>38.450000000000003</v>
      </c>
      <c r="CQ6" s="36">
        <f t="shared" si="10"/>
        <v>49.22</v>
      </c>
      <c r="CR6" s="36">
        <f t="shared" si="10"/>
        <v>49.08</v>
      </c>
      <c r="CS6" s="36">
        <f t="shared" si="10"/>
        <v>49.32</v>
      </c>
      <c r="CT6" s="36">
        <f t="shared" si="10"/>
        <v>50.24</v>
      </c>
      <c r="CU6" s="36">
        <f t="shared" si="10"/>
        <v>50.29</v>
      </c>
      <c r="CV6" s="35" t="str">
        <f>IF(CV7="","",IF(CV7="-","【-】","【"&amp;SUBSTITUTE(TEXT(CV7,"#,##0.00"),"-","△")&amp;"】"))</f>
        <v>【60.27】</v>
      </c>
      <c r="CW6" s="36">
        <f>IF(CW7="",NA(),CW7)</f>
        <v>76.03</v>
      </c>
      <c r="CX6" s="36">
        <f t="shared" ref="CX6:DF6" si="11">IF(CX7="",NA(),CX7)</f>
        <v>74.02</v>
      </c>
      <c r="CY6" s="36">
        <f t="shared" si="11"/>
        <v>71.290000000000006</v>
      </c>
      <c r="CZ6" s="36">
        <f t="shared" si="11"/>
        <v>71.989999999999995</v>
      </c>
      <c r="DA6" s="36">
        <f t="shared" si="11"/>
        <v>74.900000000000006</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43.27</v>
      </c>
      <c r="DI6" s="36">
        <f t="shared" ref="DI6:DQ6" si="12">IF(DI7="",NA(),DI7)</f>
        <v>44.41</v>
      </c>
      <c r="DJ6" s="36">
        <f t="shared" si="12"/>
        <v>44.98</v>
      </c>
      <c r="DK6" s="36">
        <f t="shared" si="12"/>
        <v>45.49</v>
      </c>
      <c r="DL6" s="36">
        <f t="shared" si="12"/>
        <v>46.29</v>
      </c>
      <c r="DM6" s="36">
        <f t="shared" si="12"/>
        <v>46.12</v>
      </c>
      <c r="DN6" s="36">
        <f t="shared" si="12"/>
        <v>47.44</v>
      </c>
      <c r="DO6" s="36">
        <f t="shared" si="12"/>
        <v>48.3</v>
      </c>
      <c r="DP6" s="36">
        <f t="shared" si="12"/>
        <v>45.14</v>
      </c>
      <c r="DQ6" s="36">
        <f t="shared" si="12"/>
        <v>45.85</v>
      </c>
      <c r="DR6" s="35" t="str">
        <f>IF(DR7="","",IF(DR7="-","【-】","【"&amp;SUBSTITUTE(TEXT(DR7,"#,##0.00"),"-","△")&amp;"】"))</f>
        <v>【48.85】</v>
      </c>
      <c r="DS6" s="36">
        <f>IF(DS7="",NA(),DS7)</f>
        <v>28.93</v>
      </c>
      <c r="DT6" s="36">
        <f t="shared" ref="DT6:EB6" si="13">IF(DT7="",NA(),DT7)</f>
        <v>29.21</v>
      </c>
      <c r="DU6" s="36">
        <f t="shared" si="13"/>
        <v>24.08</v>
      </c>
      <c r="DV6" s="36">
        <f t="shared" si="13"/>
        <v>21.05</v>
      </c>
      <c r="DW6" s="36">
        <f t="shared" si="13"/>
        <v>14.49</v>
      </c>
      <c r="DX6" s="36">
        <f t="shared" si="13"/>
        <v>9.86</v>
      </c>
      <c r="DY6" s="36">
        <f t="shared" si="13"/>
        <v>11.16</v>
      </c>
      <c r="DZ6" s="36">
        <f t="shared" si="13"/>
        <v>12.43</v>
      </c>
      <c r="EA6" s="36">
        <f t="shared" si="13"/>
        <v>13.58</v>
      </c>
      <c r="EB6" s="36">
        <f t="shared" si="13"/>
        <v>14.13</v>
      </c>
      <c r="EC6" s="35" t="str">
        <f>IF(EC7="","",IF(EC7="-","【-】","【"&amp;SUBSTITUTE(TEXT(EC7,"#,##0.00"),"-","△")&amp;"】"))</f>
        <v>【17.80】</v>
      </c>
      <c r="ED6" s="36">
        <f>IF(ED7="",NA(),ED7)</f>
        <v>2.79</v>
      </c>
      <c r="EE6" s="36">
        <f t="shared" ref="EE6:EM6" si="14">IF(EE7="",NA(),EE7)</f>
        <v>2.75</v>
      </c>
      <c r="EF6" s="36">
        <f t="shared" si="14"/>
        <v>3.79</v>
      </c>
      <c r="EG6" s="36">
        <f t="shared" si="14"/>
        <v>2.09</v>
      </c>
      <c r="EH6" s="36">
        <f t="shared" si="14"/>
        <v>2.73</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223042</v>
      </c>
      <c r="D7" s="38">
        <v>46</v>
      </c>
      <c r="E7" s="38">
        <v>1</v>
      </c>
      <c r="F7" s="38">
        <v>0</v>
      </c>
      <c r="G7" s="38">
        <v>1</v>
      </c>
      <c r="H7" s="38" t="s">
        <v>93</v>
      </c>
      <c r="I7" s="38" t="s">
        <v>94</v>
      </c>
      <c r="J7" s="38" t="s">
        <v>95</v>
      </c>
      <c r="K7" s="38" t="s">
        <v>96</v>
      </c>
      <c r="L7" s="38" t="s">
        <v>97</v>
      </c>
      <c r="M7" s="38" t="s">
        <v>98</v>
      </c>
      <c r="N7" s="39" t="s">
        <v>99</v>
      </c>
      <c r="O7" s="39">
        <v>69.03</v>
      </c>
      <c r="P7" s="39">
        <v>98.39</v>
      </c>
      <c r="Q7" s="39">
        <v>3564</v>
      </c>
      <c r="R7" s="39">
        <v>8321</v>
      </c>
      <c r="S7" s="39">
        <v>109.94</v>
      </c>
      <c r="T7" s="39">
        <v>75.69</v>
      </c>
      <c r="U7" s="39">
        <v>8135</v>
      </c>
      <c r="V7" s="39">
        <v>10.79</v>
      </c>
      <c r="W7" s="39">
        <v>753.94</v>
      </c>
      <c r="X7" s="39">
        <v>107.39</v>
      </c>
      <c r="Y7" s="39">
        <v>109.49</v>
      </c>
      <c r="Z7" s="39">
        <v>109.58</v>
      </c>
      <c r="AA7" s="39">
        <v>106.08</v>
      </c>
      <c r="AB7" s="39">
        <v>102.44</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229.27</v>
      </c>
      <c r="AU7" s="39">
        <v>210.92</v>
      </c>
      <c r="AV7" s="39">
        <v>163.75</v>
      </c>
      <c r="AW7" s="39">
        <v>141.51</v>
      </c>
      <c r="AX7" s="39">
        <v>149.07</v>
      </c>
      <c r="AY7" s="39">
        <v>434.72</v>
      </c>
      <c r="AZ7" s="39">
        <v>416.14</v>
      </c>
      <c r="BA7" s="39">
        <v>371.89</v>
      </c>
      <c r="BB7" s="39">
        <v>293.23</v>
      </c>
      <c r="BC7" s="39">
        <v>300.14</v>
      </c>
      <c r="BD7" s="39">
        <v>261.93</v>
      </c>
      <c r="BE7" s="39">
        <v>510.21</v>
      </c>
      <c r="BF7" s="39">
        <v>489.55</v>
      </c>
      <c r="BG7" s="39">
        <v>482.83</v>
      </c>
      <c r="BH7" s="39">
        <v>488.01</v>
      </c>
      <c r="BI7" s="39">
        <v>487.08</v>
      </c>
      <c r="BJ7" s="39">
        <v>495.76</v>
      </c>
      <c r="BK7" s="39">
        <v>487.22</v>
      </c>
      <c r="BL7" s="39">
        <v>483.11</v>
      </c>
      <c r="BM7" s="39">
        <v>542.29999999999995</v>
      </c>
      <c r="BN7" s="39">
        <v>566.65</v>
      </c>
      <c r="BO7" s="39">
        <v>270.45999999999998</v>
      </c>
      <c r="BP7" s="39">
        <v>88.52</v>
      </c>
      <c r="BQ7" s="39">
        <v>90.7</v>
      </c>
      <c r="BR7" s="39">
        <v>91.89</v>
      </c>
      <c r="BS7" s="39">
        <v>88.17</v>
      </c>
      <c r="BT7" s="39">
        <v>85.01</v>
      </c>
      <c r="BU7" s="39">
        <v>93.66</v>
      </c>
      <c r="BV7" s="39">
        <v>92.76</v>
      </c>
      <c r="BW7" s="39">
        <v>93.28</v>
      </c>
      <c r="BX7" s="39">
        <v>87.51</v>
      </c>
      <c r="BY7" s="39">
        <v>84.77</v>
      </c>
      <c r="BZ7" s="39">
        <v>103.91</v>
      </c>
      <c r="CA7" s="39">
        <v>198.01</v>
      </c>
      <c r="CB7" s="39">
        <v>202.84</v>
      </c>
      <c r="CC7" s="39">
        <v>204.39</v>
      </c>
      <c r="CD7" s="39">
        <v>212.41</v>
      </c>
      <c r="CE7" s="39">
        <v>221.42</v>
      </c>
      <c r="CF7" s="39">
        <v>208.21</v>
      </c>
      <c r="CG7" s="39">
        <v>208.67</v>
      </c>
      <c r="CH7" s="39">
        <v>208.29</v>
      </c>
      <c r="CI7" s="39">
        <v>218.42</v>
      </c>
      <c r="CJ7" s="39">
        <v>227.27</v>
      </c>
      <c r="CK7" s="39">
        <v>167.11</v>
      </c>
      <c r="CL7" s="39">
        <v>38.49</v>
      </c>
      <c r="CM7" s="39">
        <v>38.69</v>
      </c>
      <c r="CN7" s="39">
        <v>41.52</v>
      </c>
      <c r="CO7" s="39">
        <v>40.97</v>
      </c>
      <c r="CP7" s="39">
        <v>38.450000000000003</v>
      </c>
      <c r="CQ7" s="39">
        <v>49.22</v>
      </c>
      <c r="CR7" s="39">
        <v>49.08</v>
      </c>
      <c r="CS7" s="39">
        <v>49.32</v>
      </c>
      <c r="CT7" s="39">
        <v>50.24</v>
      </c>
      <c r="CU7" s="39">
        <v>50.29</v>
      </c>
      <c r="CV7" s="39">
        <v>60.27</v>
      </c>
      <c r="CW7" s="39">
        <v>76.03</v>
      </c>
      <c r="CX7" s="39">
        <v>74.02</v>
      </c>
      <c r="CY7" s="39">
        <v>71.290000000000006</v>
      </c>
      <c r="CZ7" s="39">
        <v>71.989999999999995</v>
      </c>
      <c r="DA7" s="39">
        <v>74.900000000000006</v>
      </c>
      <c r="DB7" s="39">
        <v>79.48</v>
      </c>
      <c r="DC7" s="39">
        <v>79.3</v>
      </c>
      <c r="DD7" s="39">
        <v>79.34</v>
      </c>
      <c r="DE7" s="39">
        <v>78.650000000000006</v>
      </c>
      <c r="DF7" s="39">
        <v>77.73</v>
      </c>
      <c r="DG7" s="39">
        <v>89.92</v>
      </c>
      <c r="DH7" s="39">
        <v>43.27</v>
      </c>
      <c r="DI7" s="39">
        <v>44.41</v>
      </c>
      <c r="DJ7" s="39">
        <v>44.98</v>
      </c>
      <c r="DK7" s="39">
        <v>45.49</v>
      </c>
      <c r="DL7" s="39">
        <v>46.29</v>
      </c>
      <c r="DM7" s="39">
        <v>46.12</v>
      </c>
      <c r="DN7" s="39">
        <v>47.44</v>
      </c>
      <c r="DO7" s="39">
        <v>48.3</v>
      </c>
      <c r="DP7" s="39">
        <v>45.14</v>
      </c>
      <c r="DQ7" s="39">
        <v>45.85</v>
      </c>
      <c r="DR7" s="39">
        <v>48.85</v>
      </c>
      <c r="DS7" s="39">
        <v>28.93</v>
      </c>
      <c r="DT7" s="39">
        <v>29.21</v>
      </c>
      <c r="DU7" s="39">
        <v>24.08</v>
      </c>
      <c r="DV7" s="39">
        <v>21.05</v>
      </c>
      <c r="DW7" s="39">
        <v>14.49</v>
      </c>
      <c r="DX7" s="39">
        <v>9.86</v>
      </c>
      <c r="DY7" s="39">
        <v>11.16</v>
      </c>
      <c r="DZ7" s="39">
        <v>12.43</v>
      </c>
      <c r="EA7" s="39">
        <v>13.58</v>
      </c>
      <c r="EB7" s="39">
        <v>14.13</v>
      </c>
      <c r="EC7" s="39">
        <v>17.8</v>
      </c>
      <c r="ED7" s="39">
        <v>2.79</v>
      </c>
      <c r="EE7" s="39">
        <v>2.75</v>
      </c>
      <c r="EF7" s="39">
        <v>3.79</v>
      </c>
      <c r="EG7" s="39">
        <v>2.09</v>
      </c>
      <c r="EH7" s="39">
        <v>2.73</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minami</cp:lastModifiedBy>
  <cp:lastPrinted>2020-01-29T23:51:43Z</cp:lastPrinted>
  <dcterms:created xsi:type="dcterms:W3CDTF">2019-12-05T04:18:01Z</dcterms:created>
  <dcterms:modified xsi:type="dcterms:W3CDTF">2020-01-30T00:44:02Z</dcterms:modified>
  <cp:category/>
</cp:coreProperties>
</file>