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LnIN6LeDfB0yrqwZ7iwHIp3wJ/jny7m1isYumm2YGQ9bakS1P6jSxzlbzAMkr/54/CV01oHfK8St393NOsQ5g==" workbookSaltValue="ErsXt/JQna901RUcqXslK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<sst xmlns="http://schemas.openxmlformats.org/spreadsheetml/2006/main" count="220" uniqueCount="108">
  <si>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</si>
  <si>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</si>
  <si>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</si>
  <si>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</si>
  <si>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</si>
  <si>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</si>
  <si>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</si>
  <si>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</si>
  <si>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</si>
  <si>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</si>
  <si>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</si>
  <si>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</si>
  <si>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</si>
  <si>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</si>
  <si>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</si>
  <si>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</si>
  <si>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</si>
  <si>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</si>
  <si>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</si>
  <si>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</si>
  <si>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</si>
  <si>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</si>
  <si>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</si>
  <si>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</si>
  <si>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</si>
  <si>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</si>
  <si>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</si>
  <si>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</si>
  <si>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</si>
  <si>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</si>
  <si>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</si>
  <si>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</si>
  <si>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</si>
  <si>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</si>
  <si>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</si>
  <si>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</si>
  <si>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</si>
  <si>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</si>
  <si>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</si>
  <si>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</si>
  <si>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</si>
  <si>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</si>
  <si>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</si>
  <si>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</si>
  <si>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</si>
  <si>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</si>
  <si>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</si>
  <si>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</si>
  <si>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</si>
  <si>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</si>
  <si>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</si>
  <si>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</si>
  <si>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</si>
  <si>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</si>
  <si>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</si>
  <si>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</si>
  <si>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</si>
  <si>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</si>
  <si>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</si>
  <si>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</si>
  <si>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</si>
  <si>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</si>
  <si>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</si>
  <si>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</si>
  <si>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</si>
  <si>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</si>
  <si>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</si>
  <si>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</si>
  <si>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</si>
  <si>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</si>
  <si>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</si>
  <si>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</si>
  <si>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</si>
  <si>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</si>
  <si>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</si>
  <si>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</si>
  <si>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</si>
  <si>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</si>
  <si>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</si>
  <si>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</si>
  <si>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</si>
  <si>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</si>
  <si>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</si>
  <si>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</si>
  <si>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</si>
  <si>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</si>
  <si>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</si>
  <si>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</si>
  <si>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</si>
  <si>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</si>
  <si>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</si>
  <si>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</si>
  <si>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</si>
  <si>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</si>
  <si>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</si>
  <si>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</si>
  <si>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</si>
  <si>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</si>
  <si>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</si>
  <si>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</si>
  <si>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</si>
  <si>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</si>
  <si>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</si>
  <si>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</si>
  <si>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</si>
  <si>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有形固定資産減価償却率が類似団体平均値を上回っており、管路経年化率は類似団体平均値を大きく上回っていることから、施設の老朽化度合が高い。
　施設や管路の更新には多額の費用が必要となることから、経営戦略を踏まえた事業費の平準化を図り、計画的かつ効率的に更新に取り組んでいく。</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ウワマワ</t>
    </rPh>
    <rPh sb="28" eb="30">
      <t>カンロ</t>
    </rPh>
    <rPh sb="30" eb="33">
      <t>ケイネンカ</t>
    </rPh>
    <rPh sb="33" eb="34">
      <t>リツ</t>
    </rPh>
    <rPh sb="35" eb="37">
      <t>ルイジ</t>
    </rPh>
    <rPh sb="37" eb="39">
      <t>ダンタイ</t>
    </rPh>
    <rPh sb="39" eb="42">
      <t>ヘイキンチ</t>
    </rPh>
    <rPh sb="43" eb="44">
      <t>オオ</t>
    </rPh>
    <rPh sb="46" eb="48">
      <t>ウワマワ</t>
    </rPh>
    <rPh sb="57" eb="59">
      <t>シセツ</t>
    </rPh>
    <rPh sb="60" eb="63">
      <t>ロウキュウカ</t>
    </rPh>
    <rPh sb="63" eb="65">
      <t>ドアイ</t>
    </rPh>
    <rPh sb="66" eb="67">
      <t>タカ</t>
    </rPh>
    <rPh sb="71" eb="73">
      <t>シセツ</t>
    </rPh>
    <rPh sb="74" eb="76">
      <t>カンロ</t>
    </rPh>
    <rPh sb="77" eb="79">
      <t>コウシン</t>
    </rPh>
    <rPh sb="81" eb="83">
      <t>タガク</t>
    </rPh>
    <rPh sb="84" eb="86">
      <t>ヒヨウ</t>
    </rPh>
    <rPh sb="87" eb="89">
      <t>ヒツヨウ</t>
    </rPh>
    <rPh sb="97" eb="99">
      <t>ケイエイ</t>
    </rPh>
    <rPh sb="99" eb="101">
      <t>センリャク</t>
    </rPh>
    <rPh sb="102" eb="103">
      <t>フ</t>
    </rPh>
    <rPh sb="106" eb="108">
      <t>ジギョウ</t>
    </rPh>
    <rPh sb="108" eb="109">
      <t>ヒ</t>
    </rPh>
    <rPh sb="110" eb="113">
      <t>ヘイジュンカ</t>
    </rPh>
    <rPh sb="114" eb="115">
      <t>ハカ</t>
    </rPh>
    <rPh sb="117" eb="120">
      <t>ケイカクテキ</t>
    </rPh>
    <rPh sb="122" eb="125">
      <t>コウリツテキ</t>
    </rPh>
    <rPh sb="126" eb="128">
      <t>コウシン</t>
    </rPh>
    <rPh sb="129" eb="130">
      <t>ト</t>
    </rPh>
    <rPh sb="131" eb="132">
      <t>ク</t>
    </rPh>
    <phoneticPr fontId="4"/>
  </si>
  <si>
    <t>給水人口の減少、節水意識の向上、節水型機器の普及により、給水収益の減少に歯止めがかからない状況が続いている。
　一方では、施設や管路が更新時期を迎え、更新費用の増加が見込まれる。
　こうしたことから、今年度策定した経営戦略の収支計画、更新計画を確実に実施していくことにより、適正な経営を目指していく。</t>
    <rPh sb="0" eb="2">
      <t>キュウスイ</t>
    </rPh>
    <rPh sb="2" eb="4">
      <t>ジンコウ</t>
    </rPh>
    <rPh sb="5" eb="7">
      <t>ゲンショウ</t>
    </rPh>
    <rPh sb="8" eb="10">
      <t>セッスイ</t>
    </rPh>
    <rPh sb="10" eb="12">
      <t>イシキ</t>
    </rPh>
    <rPh sb="13" eb="15">
      <t>コウジョウ</t>
    </rPh>
    <rPh sb="16" eb="18">
      <t>セッスイ</t>
    </rPh>
    <rPh sb="18" eb="19">
      <t>ガタ</t>
    </rPh>
    <rPh sb="19" eb="21">
      <t>キキ</t>
    </rPh>
    <rPh sb="22" eb="24">
      <t>フキュウ</t>
    </rPh>
    <rPh sb="28" eb="30">
      <t>キュウスイ</t>
    </rPh>
    <rPh sb="30" eb="32">
      <t>シュウエキ</t>
    </rPh>
    <rPh sb="33" eb="35">
      <t>ゲンショウ</t>
    </rPh>
    <rPh sb="36" eb="38">
      <t>ハド</t>
    </rPh>
    <rPh sb="45" eb="47">
      <t>ジョウキョウ</t>
    </rPh>
    <rPh sb="48" eb="49">
      <t>ツヅ</t>
    </rPh>
    <rPh sb="56" eb="58">
      <t>イッポウ</t>
    </rPh>
    <rPh sb="61" eb="63">
      <t>シセツ</t>
    </rPh>
    <rPh sb="64" eb="66">
      <t>カンロ</t>
    </rPh>
    <rPh sb="67" eb="69">
      <t>コウシン</t>
    </rPh>
    <rPh sb="69" eb="71">
      <t>ジキ</t>
    </rPh>
    <rPh sb="72" eb="73">
      <t>ムカ</t>
    </rPh>
    <rPh sb="75" eb="77">
      <t>コウシン</t>
    </rPh>
    <rPh sb="77" eb="79">
      <t>ヒヨウ</t>
    </rPh>
    <rPh sb="80" eb="82">
      <t>ゾウカ</t>
    </rPh>
    <rPh sb="83" eb="85">
      <t>ミコ</t>
    </rPh>
    <rPh sb="100" eb="103">
      <t>コンネンド</t>
    </rPh>
    <rPh sb="103" eb="105">
      <t>サクテイ</t>
    </rPh>
    <rPh sb="107" eb="109">
      <t>ケイエイ</t>
    </rPh>
    <rPh sb="109" eb="111">
      <t>センリャク</t>
    </rPh>
    <rPh sb="112" eb="114">
      <t>シュウシ</t>
    </rPh>
    <rPh sb="114" eb="116">
      <t>ケイカク</t>
    </rPh>
    <rPh sb="117" eb="119">
      <t>コウシン</t>
    </rPh>
    <rPh sb="119" eb="121">
      <t>ケイカク</t>
    </rPh>
    <rPh sb="122" eb="124">
      <t>カクジツ</t>
    </rPh>
    <rPh sb="125" eb="127">
      <t>ジッシ</t>
    </rPh>
    <rPh sb="137" eb="139">
      <t>テキセイ</t>
    </rPh>
    <rPh sb="140" eb="142">
      <t>ケイエイ</t>
    </rPh>
    <rPh sb="143" eb="145">
      <t>メザ</t>
    </rPh>
    <phoneticPr fontId="4"/>
  </si>
  <si>
    <t>　給水人口の減少に伴う水道使用量及び給水収益の減少が続いており、単年度において支出増のため、経常収支比率が前年度を下回っているが、経年では、経費削減など経営改善への取組みの効果が表れている。
　しかしながら、企業債残高対給水収益比率が類似団体平均値を若干下回っているものの依然として企業債の償還金が経営の大きな負担となっている。
　今後も引き続き経営改善に取り組みながら老朽資産の更新を図るため、経営の健全性を保持していく必要がある。
　事業の効率性については、有収率において類似団体平均値を大きく上回っているものの全国平均を下回っている。また、施設利用率についても類似団体平均を下回っている。これは、昭和４０年代からの高度経済成長時に人口及び観光交流客数が増加することを見込み整備されたことが要因となっている。これらの施設は更新時期を迎えるため、施設更新時にダウンサイジングも含めた検討が必要となる。</t>
    <rPh sb="1" eb="3">
      <t>キュウスイ</t>
    </rPh>
    <rPh sb="3" eb="5">
      <t>ジンコウ</t>
    </rPh>
    <rPh sb="6" eb="8">
      <t>ゲンショウ</t>
    </rPh>
    <rPh sb="9" eb="10">
      <t>トモナ</t>
    </rPh>
    <rPh sb="11" eb="13">
      <t>スイドウ</t>
    </rPh>
    <rPh sb="13" eb="16">
      <t>シヨウリョウ</t>
    </rPh>
    <rPh sb="16" eb="17">
      <t>オヨ</t>
    </rPh>
    <rPh sb="18" eb="20">
      <t>キュウスイ</t>
    </rPh>
    <rPh sb="20" eb="22">
      <t>シュウエキ</t>
    </rPh>
    <rPh sb="23" eb="25">
      <t>ゲンショウ</t>
    </rPh>
    <rPh sb="26" eb="27">
      <t>ツヅ</t>
    </rPh>
    <rPh sb="32" eb="35">
      <t>タンネンド</t>
    </rPh>
    <rPh sb="39" eb="41">
      <t>シシュツ</t>
    </rPh>
    <rPh sb="41" eb="42">
      <t>ゾウ</t>
    </rPh>
    <rPh sb="46" eb="48">
      <t>ケイジョウ</t>
    </rPh>
    <rPh sb="48" eb="50">
      <t>シュウシ</t>
    </rPh>
    <rPh sb="50" eb="52">
      <t>ヒリツ</t>
    </rPh>
    <rPh sb="53" eb="56">
      <t>ゼンネンド</t>
    </rPh>
    <rPh sb="57" eb="59">
      <t>シタマワ</t>
    </rPh>
    <rPh sb="65" eb="67">
      <t>ケイネン</t>
    </rPh>
    <rPh sb="70" eb="72">
      <t>ケイヒ</t>
    </rPh>
    <rPh sb="72" eb="74">
      <t>サクゲン</t>
    </rPh>
    <rPh sb="76" eb="78">
      <t>ケイエイ</t>
    </rPh>
    <rPh sb="78" eb="80">
      <t>カイゼン</t>
    </rPh>
    <rPh sb="82" eb="84">
      <t>トリクミ</t>
    </rPh>
    <rPh sb="86" eb="88">
      <t>コウカ</t>
    </rPh>
    <rPh sb="89" eb="90">
      <t>アラワ</t>
    </rPh>
    <rPh sb="104" eb="106">
      <t>キギョウ</t>
    </rPh>
    <rPh sb="106" eb="107">
      <t>サイ</t>
    </rPh>
    <rPh sb="107" eb="109">
      <t>ザンダカ</t>
    </rPh>
    <rPh sb="109" eb="110">
      <t>タイ</t>
    </rPh>
    <rPh sb="110" eb="112">
      <t>キュウスイ</t>
    </rPh>
    <rPh sb="112" eb="114">
      <t>シュウエキ</t>
    </rPh>
    <rPh sb="114" eb="116">
      <t>ヒリツ</t>
    </rPh>
    <rPh sb="117" eb="119">
      <t>ルイジ</t>
    </rPh>
    <rPh sb="119" eb="121">
      <t>ダンタイ</t>
    </rPh>
    <rPh sb="121" eb="124">
      <t>ヘイキンチ</t>
    </rPh>
    <rPh sb="125" eb="127">
      <t>ジャッカン</t>
    </rPh>
    <rPh sb="127" eb="129">
      <t>シタマワ</t>
    </rPh>
    <rPh sb="136" eb="138">
      <t>イゼン</t>
    </rPh>
    <rPh sb="141" eb="143">
      <t>キギョウ</t>
    </rPh>
    <rPh sb="143" eb="144">
      <t>サイ</t>
    </rPh>
    <rPh sb="145" eb="147">
      <t>ショウカン</t>
    </rPh>
    <rPh sb="147" eb="148">
      <t>キン</t>
    </rPh>
    <rPh sb="149" eb="151">
      <t>ケイエイ</t>
    </rPh>
    <rPh sb="152" eb="153">
      <t>オオ</t>
    </rPh>
    <rPh sb="155" eb="157">
      <t>フタン</t>
    </rPh>
    <rPh sb="166" eb="168">
      <t>コンゴ</t>
    </rPh>
    <rPh sb="169" eb="170">
      <t>ヒ</t>
    </rPh>
    <rPh sb="171" eb="172">
      <t>ツヅ</t>
    </rPh>
    <rPh sb="173" eb="175">
      <t>ケイエイ</t>
    </rPh>
    <rPh sb="175" eb="177">
      <t>カイゼン</t>
    </rPh>
    <rPh sb="178" eb="179">
      <t>ト</t>
    </rPh>
    <rPh sb="180" eb="181">
      <t>ク</t>
    </rPh>
    <rPh sb="185" eb="187">
      <t>ロウキュウ</t>
    </rPh>
    <rPh sb="187" eb="189">
      <t>シサン</t>
    </rPh>
    <rPh sb="190" eb="192">
      <t>コウシン</t>
    </rPh>
    <rPh sb="193" eb="194">
      <t>ハカ</t>
    </rPh>
    <rPh sb="198" eb="200">
      <t>ケイエイ</t>
    </rPh>
    <rPh sb="201" eb="204">
      <t>ケンゼンセイ</t>
    </rPh>
    <rPh sb="205" eb="207">
      <t>ホジ</t>
    </rPh>
    <rPh sb="211" eb="213">
      <t>ヒツヨウ</t>
    </rPh>
    <rPh sb="219" eb="221">
      <t>ジギョウ</t>
    </rPh>
    <rPh sb="222" eb="225">
      <t>コウリツセイ</t>
    </rPh>
    <rPh sb="231" eb="233">
      <t>ユウシュウ</t>
    </rPh>
    <rPh sb="233" eb="234">
      <t>リツ</t>
    </rPh>
    <rPh sb="238" eb="240">
      <t>ルイジ</t>
    </rPh>
    <rPh sb="240" eb="242">
      <t>ダンタイ</t>
    </rPh>
    <rPh sb="242" eb="245">
      <t>ヘイキンチ</t>
    </rPh>
    <rPh sb="246" eb="247">
      <t>オオ</t>
    </rPh>
    <rPh sb="249" eb="251">
      <t>ウワマワ</t>
    </rPh>
    <rPh sb="258" eb="260">
      <t>ゼンコク</t>
    </rPh>
    <rPh sb="260" eb="262">
      <t>ヘイキン</t>
    </rPh>
    <rPh sb="263" eb="265">
      <t>シタマワ</t>
    </rPh>
    <rPh sb="273" eb="275">
      <t>シセツ</t>
    </rPh>
    <rPh sb="275" eb="278">
      <t>リヨウリツ</t>
    </rPh>
    <rPh sb="283" eb="285">
      <t>ルイジ</t>
    </rPh>
    <rPh sb="285" eb="287">
      <t>ダンタイ</t>
    </rPh>
    <rPh sb="287" eb="289">
      <t>ヘイキン</t>
    </rPh>
    <rPh sb="290" eb="292">
      <t>シタマワ</t>
    </rPh>
    <rPh sb="301" eb="303">
      <t>ショウワ</t>
    </rPh>
    <rPh sb="305" eb="306">
      <t>ネン</t>
    </rPh>
    <rPh sb="306" eb="307">
      <t>ダイ</t>
    </rPh>
    <rPh sb="310" eb="312">
      <t>コウド</t>
    </rPh>
    <rPh sb="312" eb="314">
      <t>ケイザイ</t>
    </rPh>
    <rPh sb="314" eb="316">
      <t>セイチョウ</t>
    </rPh>
    <rPh sb="316" eb="317">
      <t>ジ</t>
    </rPh>
    <rPh sb="318" eb="320">
      <t>ジンコウ</t>
    </rPh>
    <rPh sb="320" eb="321">
      <t>オヨ</t>
    </rPh>
    <rPh sb="322" eb="324">
      <t>カンコウ</t>
    </rPh>
    <rPh sb="324" eb="326">
      <t>コウリュウ</t>
    </rPh>
    <rPh sb="326" eb="328">
      <t>キャクスウ</t>
    </rPh>
    <rPh sb="329" eb="331">
      <t>ゾウカ</t>
    </rPh>
    <rPh sb="336" eb="338">
      <t>ミコ</t>
    </rPh>
    <rPh sb="339" eb="341">
      <t>セイビ</t>
    </rPh>
    <rPh sb="347" eb="349">
      <t>ヨウイン</t>
    </rPh>
    <rPh sb="360" eb="362">
      <t>シセツ</t>
    </rPh>
    <rPh sb="363" eb="365">
      <t>コウシン</t>
    </rPh>
    <rPh sb="365" eb="367">
      <t>ジキ</t>
    </rPh>
    <rPh sb="368" eb="369">
      <t>ムカ</t>
    </rPh>
    <rPh sb="374" eb="376">
      <t>シセツ</t>
    </rPh>
    <rPh sb="376" eb="378">
      <t>コウシン</t>
    </rPh>
    <rPh sb="378" eb="379">
      <t>ジ</t>
    </rPh>
    <rPh sb="389" eb="390">
      <t>フク</t>
    </rPh>
    <rPh sb="392" eb="394">
      <t>ケントウ</t>
    </rPh>
    <rPh sb="395" eb="3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</si>
</sst>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0.38</c:v>
                </c:pt>
                <c:pt idx="1">
                  <c:v>0.11</c:v>
                </c:pt>
                <c:pt idx="2">
                  <c:v>0.06</c:v>
                </c:pt>
                <c:pt idx="3">
                  <c:v>1.28</c:v>
                </c:pt>
                <c:pt idx="4">
                  <c:v>0.66</c:v>
                </c:pt>
              </c:numCache>
            </c:numRef>
          </c:val>
          <c:extLst xmlns:c16r2="http://schemas.microsoft.com/office/drawing/2015/06/chart">
            <c:ext xmlns:c16="http://schemas.microsoft.com/office/drawing/2014/chart" uri="{C3380CC4-5D6E-409C-BE32-E72D297353CC}">
              <c16:uniqueId val="{00000000-9AC7-4572-8E26-407CD000D9C5}"/>
            </c:ext>
          </c:extLst>
        </c:ser>
        <c:dLbls>
          <c:showLegendKey val="0"/>
          <c:showVal val="0"/>
          <c:showCatName val="0"/>
          <c:showSerName val="0"/>
          <c:showPercent val="0"/>
          <c:showBubbleSize val="0"/>
        </c:dLbls>
        <c:gapWidth val="150"/>
        <c:axId val="83809792"/>
        <c:axId val="838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9AC7-4572-8E26-407CD000D9C5}"/>
            </c:ext>
          </c:extLst>
        </c:ser>
        <c:dLbls>
          <c:showLegendKey val="0"/>
          <c:showVal val="0"/>
          <c:showCatName val="0"/>
          <c:showSerName val="0"/>
          <c:showPercent val="0"/>
          <c:showBubbleSize val="0"/>
        </c:dLbls>
        <c:marker val="1"/>
        <c:smooth val="0"/>
        <c:axId val="83809792"/>
        <c:axId val="83811712"/>
      </c:lineChart>
      <c:dateAx>
        <c:axId val="83809792"/>
        <c:scaling>
          <c:orientation val="minMax"/>
        </c:scaling>
        <c:delete val="1"/>
        <c:axPos val="b"/>
        <c:numFmt formatCode="ge" sourceLinked="1"/>
        <c:majorTickMark val="none"/>
        <c:minorTickMark val="none"/>
        <c:tickLblPos val="none"/>
        <c:crossAx val="83811712"/>
        <c:crosses val="autoZero"/>
        <c:auto val="1"/>
        <c:lblOffset val="100"/>
        <c:baseTimeUnit val="years"/>
      </c:dateAx>
      <c:valAx>
        <c:axId val="838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38.78</c:v>
                </c:pt>
                <c:pt idx="1">
                  <c:v>37.56</c:v>
                </c:pt>
                <c:pt idx="2">
                  <c:v>37.49</c:v>
                </c:pt>
                <c:pt idx="3">
                  <c:v>36.4</c:v>
                </c:pt>
                <c:pt idx="4">
                  <c:v>35.229999999999997</c:v>
                </c:pt>
              </c:numCache>
            </c:numRef>
          </c:val>
          <c:extLst xmlns:c16r2="http://schemas.microsoft.com/office/drawing/2015/06/chart">
            <c:ext xmlns:c16="http://schemas.microsoft.com/office/drawing/2014/chart" uri="{C3380CC4-5D6E-409C-BE32-E72D297353CC}">
              <c16:uniqueId val="{00000000-4F2A-461B-9B22-FDDE599ED04C}"/>
            </c:ext>
          </c:extLst>
        </c:ser>
        <c:dLbls>
          <c:showLegendKey val="0"/>
          <c:showVal val="0"/>
          <c:showCatName val="0"/>
          <c:showSerName val="0"/>
          <c:showPercent val="0"/>
          <c:showBubbleSize val="0"/>
        </c:dLbls>
        <c:gapWidth val="150"/>
        <c:axId val="95458432"/>
        <c:axId val="954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4F2A-461B-9B22-FDDE599ED04C}"/>
            </c:ext>
          </c:extLst>
        </c:ser>
        <c:dLbls>
          <c:showLegendKey val="0"/>
          <c:showVal val="0"/>
          <c:showCatName val="0"/>
          <c:showSerName val="0"/>
          <c:showPercent val="0"/>
          <c:showBubbleSize val="0"/>
        </c:dLbls>
        <c:marker val="1"/>
        <c:smooth val="0"/>
        <c:axId val="95458432"/>
        <c:axId val="95460352"/>
      </c:lineChart>
      <c:dateAx>
        <c:axId val="95458432"/>
        <c:scaling>
          <c:orientation val="minMax"/>
        </c:scaling>
        <c:delete val="1"/>
        <c:axPos val="b"/>
        <c:numFmt formatCode="ge" sourceLinked="1"/>
        <c:majorTickMark val="none"/>
        <c:minorTickMark val="none"/>
        <c:tickLblPos val="none"/>
        <c:crossAx val="95460352"/>
        <c:crosses val="autoZero"/>
        <c:auto val="1"/>
        <c:lblOffset val="100"/>
        <c:baseTimeUnit val="years"/>
      </c:dateAx>
      <c:valAx>
        <c:axId val="954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85.5</c:v>
                </c:pt>
                <c:pt idx="1">
                  <c:v>85</c:v>
                </c:pt>
                <c:pt idx="2">
                  <c:v>84.4</c:v>
                </c:pt>
                <c:pt idx="3">
                  <c:v>85.8</c:v>
                </c:pt>
                <c:pt idx="4">
                  <c:v>85.9</c:v>
                </c:pt>
              </c:numCache>
            </c:numRef>
          </c:val>
          <c:extLst xmlns:c16r2="http://schemas.microsoft.com/office/drawing/2015/06/chart">
            <c:ext xmlns:c16="http://schemas.microsoft.com/office/drawing/2014/chart" uri="{C3380CC4-5D6E-409C-BE32-E72D297353CC}">
              <c16:uniqueId val="{00000000-E253-4F49-8B92-19885CC97094}"/>
            </c:ext>
          </c:extLst>
        </c:ser>
        <c:dLbls>
          <c:showLegendKey val="0"/>
          <c:showVal val="0"/>
          <c:showCatName val="0"/>
          <c:showSerName val="0"/>
          <c:showPercent val="0"/>
          <c:showBubbleSize val="0"/>
        </c:dLbls>
        <c:gapWidth val="150"/>
        <c:axId val="95516160"/>
        <c:axId val="955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E253-4F49-8B92-19885CC97094}"/>
            </c:ext>
          </c:extLst>
        </c:ser>
        <c:dLbls>
          <c:showLegendKey val="0"/>
          <c:showVal val="0"/>
          <c:showCatName val="0"/>
          <c:showSerName val="0"/>
          <c:showPercent val="0"/>
          <c:showBubbleSize val="0"/>
        </c:dLbls>
        <c:marker val="1"/>
        <c:smooth val="0"/>
        <c:axId val="95516160"/>
        <c:axId val="95518080"/>
      </c:lineChart>
      <c:dateAx>
        <c:axId val="95516160"/>
        <c:scaling>
          <c:orientation val="minMax"/>
        </c:scaling>
        <c:delete val="1"/>
        <c:axPos val="b"/>
        <c:numFmt formatCode="ge" sourceLinked="1"/>
        <c:majorTickMark val="none"/>
        <c:minorTickMark val="none"/>
        <c:tickLblPos val="none"/>
        <c:crossAx val="95518080"/>
        <c:crosses val="autoZero"/>
        <c:auto val="1"/>
        <c:lblOffset val="100"/>
        <c:baseTimeUnit val="years"/>
      </c:dateAx>
      <c:valAx>
        <c:axId val="955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105.05</c:v>
                </c:pt>
                <c:pt idx="1">
                  <c:v>106.16</c:v>
                </c:pt>
                <c:pt idx="2">
                  <c:v>107.88</c:v>
                </c:pt>
                <c:pt idx="3">
                  <c:v>110.34</c:v>
                </c:pt>
                <c:pt idx="4">
                  <c:v>102.14</c:v>
                </c:pt>
              </c:numCache>
            </c:numRef>
          </c:val>
          <c:extLst xmlns:c16r2="http://schemas.microsoft.com/office/drawing/2015/06/chart">
            <c:ext xmlns:c16="http://schemas.microsoft.com/office/drawing/2014/chart" uri="{C3380CC4-5D6E-409C-BE32-E72D297353CC}">
              <c16:uniqueId val="{00000000-9A1F-489E-81A4-155177558C39}"/>
            </c:ext>
          </c:extLst>
        </c:ser>
        <c:dLbls>
          <c:showLegendKey val="0"/>
          <c:showVal val="0"/>
          <c:showCatName val="0"/>
          <c:showSerName val="0"/>
          <c:showPercent val="0"/>
          <c:showBubbleSize val="0"/>
        </c:dLbls>
        <c:gapWidth val="150"/>
        <c:axId val="83855232"/>
        <c:axId val="838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9A1F-489E-81A4-155177558C39}"/>
            </c:ext>
          </c:extLst>
        </c:ser>
        <c:dLbls>
          <c:showLegendKey val="0"/>
          <c:showVal val="0"/>
          <c:showCatName val="0"/>
          <c:showSerName val="0"/>
          <c:showPercent val="0"/>
          <c:showBubbleSize val="0"/>
        </c:dLbls>
        <c:marker val="1"/>
        <c:smooth val="0"/>
        <c:axId val="83855232"/>
        <c:axId val="83865600"/>
      </c:lineChart>
      <c:dateAx>
        <c:axId val="83855232"/>
        <c:scaling>
          <c:orientation val="minMax"/>
        </c:scaling>
        <c:delete val="1"/>
        <c:axPos val="b"/>
        <c:numFmt formatCode="ge" sourceLinked="1"/>
        <c:majorTickMark val="none"/>
        <c:minorTickMark val="none"/>
        <c:tickLblPos val="none"/>
        <c:crossAx val="83865600"/>
        <c:crosses val="autoZero"/>
        <c:auto val="1"/>
        <c:lblOffset val="100"/>
        <c:baseTimeUnit val="years"/>
      </c:dateAx>
      <c:valAx>
        <c:axId val="8386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41.78</c:v>
                </c:pt>
                <c:pt idx="1">
                  <c:v>44.13</c:v>
                </c:pt>
                <c:pt idx="2">
                  <c:v>46.52</c:v>
                </c:pt>
                <c:pt idx="3">
                  <c:v>49.34</c:v>
                </c:pt>
                <c:pt idx="4">
                  <c:v>50.52</c:v>
                </c:pt>
              </c:numCache>
            </c:numRef>
          </c:val>
          <c:extLst xmlns:c16r2="http://schemas.microsoft.com/office/drawing/2015/06/chart">
            <c:ext xmlns:c16="http://schemas.microsoft.com/office/drawing/2014/chart" uri="{C3380CC4-5D6E-409C-BE32-E72D297353CC}">
              <c16:uniqueId val="{00000000-4D84-4140-BBA6-2D3421D4FBC3}"/>
            </c:ext>
          </c:extLst>
        </c:ser>
        <c:dLbls>
          <c:showLegendKey val="0"/>
          <c:showVal val="0"/>
          <c:showCatName val="0"/>
          <c:showSerName val="0"/>
          <c:showPercent val="0"/>
          <c:showBubbleSize val="0"/>
        </c:dLbls>
        <c:gapWidth val="150"/>
        <c:axId val="83904768"/>
        <c:axId val="839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4D84-4140-BBA6-2D3421D4FBC3}"/>
            </c:ext>
          </c:extLst>
        </c:ser>
        <c:dLbls>
          <c:showLegendKey val="0"/>
          <c:showVal val="0"/>
          <c:showCatName val="0"/>
          <c:showSerName val="0"/>
          <c:showPercent val="0"/>
          <c:showBubbleSize val="0"/>
        </c:dLbls>
        <c:marker val="1"/>
        <c:smooth val="0"/>
        <c:axId val="83904768"/>
        <c:axId val="83915136"/>
      </c:lineChart>
      <c:dateAx>
        <c:axId val="83904768"/>
        <c:scaling>
          <c:orientation val="minMax"/>
        </c:scaling>
        <c:delete val="1"/>
        <c:axPos val="b"/>
        <c:numFmt formatCode="ge" sourceLinked="1"/>
        <c:majorTickMark val="none"/>
        <c:minorTickMark val="none"/>
        <c:tickLblPos val="none"/>
        <c:crossAx val="83915136"/>
        <c:crosses val="autoZero"/>
        <c:auto val="1"/>
        <c:lblOffset val="100"/>
        <c:baseTimeUnit val="years"/>
      </c:dateAx>
      <c:valAx>
        <c:axId val="839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25.2</c:v>
                </c:pt>
                <c:pt idx="1">
                  <c:v>27.01</c:v>
                </c:pt>
                <c:pt idx="2">
                  <c:v>26.87</c:v>
                </c:pt>
                <c:pt idx="3">
                  <c:v>26.8</c:v>
                </c:pt>
                <c:pt idx="4">
                  <c:v>26.36</c:v>
                </c:pt>
              </c:numCache>
            </c:numRef>
          </c:val>
          <c:extLst xmlns:c16r2="http://schemas.microsoft.com/office/drawing/2015/06/chart">
            <c:ext xmlns:c16="http://schemas.microsoft.com/office/drawing/2014/chart" uri="{C3380CC4-5D6E-409C-BE32-E72D297353CC}">
              <c16:uniqueId val="{00000000-EAFF-4279-BEA4-5CBD218106E6}"/>
            </c:ext>
          </c:extLst>
        </c:ser>
        <c:dLbls>
          <c:showLegendKey val="0"/>
          <c:showVal val="0"/>
          <c:showCatName val="0"/>
          <c:showSerName val="0"/>
          <c:showPercent val="0"/>
          <c:showBubbleSize val="0"/>
        </c:dLbls>
        <c:gapWidth val="150"/>
        <c:axId val="83946112"/>
        <c:axId val="9404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EAFF-4279-BEA4-5CBD218106E6}"/>
            </c:ext>
          </c:extLst>
        </c:ser>
        <c:dLbls>
          <c:showLegendKey val="0"/>
          <c:showVal val="0"/>
          <c:showCatName val="0"/>
          <c:showSerName val="0"/>
          <c:showPercent val="0"/>
          <c:showBubbleSize val="0"/>
        </c:dLbls>
        <c:marker val="1"/>
        <c:smooth val="0"/>
        <c:axId val="83946112"/>
        <c:axId val="94049024"/>
      </c:lineChart>
      <c:dateAx>
        <c:axId val="83946112"/>
        <c:scaling>
          <c:orientation val="minMax"/>
        </c:scaling>
        <c:delete val="1"/>
        <c:axPos val="b"/>
        <c:numFmt formatCode="ge" sourceLinked="1"/>
        <c:majorTickMark val="none"/>
        <c:minorTickMark val="none"/>
        <c:tickLblPos val="none"/>
        <c:crossAx val="94049024"/>
        <c:crosses val="autoZero"/>
        <c:auto val="1"/>
        <c:lblOffset val="100"/>
        <c:baseTimeUnit val="years"/>
      </c:dateAx>
      <c:valAx>
        <c:axId val="94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EA-4563-8AC0-C9340847BEDC}"/>
            </c:ext>
          </c:extLst>
        </c:ser>
        <c:dLbls>
          <c:showLegendKey val="0"/>
          <c:showVal val="0"/>
          <c:showCatName val="0"/>
          <c:showSerName val="0"/>
          <c:showPercent val="0"/>
          <c:showBubbleSize val="0"/>
        </c:dLbls>
        <c:gapWidth val="150"/>
        <c:axId val="94090368"/>
        <c:axId val="940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9CEA-4563-8AC0-C9340847BEDC}"/>
            </c:ext>
          </c:extLst>
        </c:ser>
        <c:dLbls>
          <c:showLegendKey val="0"/>
          <c:showVal val="0"/>
          <c:showCatName val="0"/>
          <c:showSerName val="0"/>
          <c:showPercent val="0"/>
          <c:showBubbleSize val="0"/>
        </c:dLbls>
        <c:marker val="1"/>
        <c:smooth val="0"/>
        <c:axId val="94090368"/>
        <c:axId val="94092288"/>
      </c:lineChart>
      <c:dateAx>
        <c:axId val="94090368"/>
        <c:scaling>
          <c:orientation val="minMax"/>
        </c:scaling>
        <c:delete val="1"/>
        <c:axPos val="b"/>
        <c:numFmt formatCode="ge" sourceLinked="1"/>
        <c:majorTickMark val="none"/>
        <c:minorTickMark val="none"/>
        <c:tickLblPos val="none"/>
        <c:crossAx val="94092288"/>
        <c:crosses val="autoZero"/>
        <c:auto val="1"/>
        <c:lblOffset val="100"/>
        <c:baseTimeUnit val="years"/>
      </c:dateAx>
      <c:valAx>
        <c:axId val="9409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245.01</c:v>
                </c:pt>
                <c:pt idx="1">
                  <c:v>251.4</c:v>
                </c:pt>
                <c:pt idx="2">
                  <c:v>259.79000000000002</c:v>
                </c:pt>
                <c:pt idx="3">
                  <c:v>215.45</c:v>
                </c:pt>
                <c:pt idx="4">
                  <c:v>195.47</c:v>
                </c:pt>
              </c:numCache>
            </c:numRef>
          </c:val>
          <c:extLst xmlns:c16r2="http://schemas.microsoft.com/office/drawing/2015/06/chart">
            <c:ext xmlns:c16="http://schemas.microsoft.com/office/drawing/2014/chart" uri="{C3380CC4-5D6E-409C-BE32-E72D297353CC}">
              <c16:uniqueId val="{00000000-E57F-468C-95EB-8B9D00165445}"/>
            </c:ext>
          </c:extLst>
        </c:ser>
        <c:dLbls>
          <c:showLegendKey val="0"/>
          <c:showVal val="0"/>
          <c:showCatName val="0"/>
          <c:showSerName val="0"/>
          <c:showPercent val="0"/>
          <c:showBubbleSize val="0"/>
        </c:dLbls>
        <c:gapWidth val="150"/>
        <c:axId val="94130176"/>
        <c:axId val="941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E57F-468C-95EB-8B9D00165445}"/>
            </c:ext>
          </c:extLst>
        </c:ser>
        <c:dLbls>
          <c:showLegendKey val="0"/>
          <c:showVal val="0"/>
          <c:showCatName val="0"/>
          <c:showSerName val="0"/>
          <c:showPercent val="0"/>
          <c:showBubbleSize val="0"/>
        </c:dLbls>
        <c:marker val="1"/>
        <c:smooth val="0"/>
        <c:axId val="94130176"/>
        <c:axId val="94132096"/>
      </c:lineChart>
      <c:dateAx>
        <c:axId val="94130176"/>
        <c:scaling>
          <c:orientation val="minMax"/>
        </c:scaling>
        <c:delete val="1"/>
        <c:axPos val="b"/>
        <c:numFmt formatCode="ge" sourceLinked="1"/>
        <c:majorTickMark val="none"/>
        <c:minorTickMark val="none"/>
        <c:tickLblPos val="none"/>
        <c:crossAx val="94132096"/>
        <c:crosses val="autoZero"/>
        <c:auto val="1"/>
        <c:lblOffset val="100"/>
        <c:baseTimeUnit val="years"/>
      </c:dateAx>
      <c:valAx>
        <c:axId val="9413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596.64</c:v>
                </c:pt>
                <c:pt idx="1">
                  <c:v>586.05999999999995</c:v>
                </c:pt>
                <c:pt idx="2">
                  <c:v>554.21</c:v>
                </c:pt>
                <c:pt idx="3">
                  <c:v>521.74</c:v>
                </c:pt>
                <c:pt idx="4">
                  <c:v>497.74</c:v>
                </c:pt>
              </c:numCache>
            </c:numRef>
          </c:val>
          <c:extLst xmlns:c16r2="http://schemas.microsoft.com/office/drawing/2015/06/chart">
            <c:ext xmlns:c16="http://schemas.microsoft.com/office/drawing/2014/chart" uri="{C3380CC4-5D6E-409C-BE32-E72D297353CC}">
              <c16:uniqueId val="{00000000-70E2-4DD1-8D3D-92FEA21ADE17}"/>
            </c:ext>
          </c:extLst>
        </c:ser>
        <c:dLbls>
          <c:showLegendKey val="0"/>
          <c:showVal val="0"/>
          <c:showCatName val="0"/>
          <c:showSerName val="0"/>
          <c:showPercent val="0"/>
          <c:showBubbleSize val="0"/>
        </c:dLbls>
        <c:gapWidth val="150"/>
        <c:axId val="94179712"/>
        <c:axId val="9418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70E2-4DD1-8D3D-92FEA21ADE17}"/>
            </c:ext>
          </c:extLst>
        </c:ser>
        <c:dLbls>
          <c:showLegendKey val="0"/>
          <c:showVal val="0"/>
          <c:showCatName val="0"/>
          <c:showSerName val="0"/>
          <c:showPercent val="0"/>
          <c:showBubbleSize val="0"/>
        </c:dLbls>
        <c:marker val="1"/>
        <c:smooth val="0"/>
        <c:axId val="94179712"/>
        <c:axId val="94181632"/>
      </c:lineChart>
      <c:dateAx>
        <c:axId val="94179712"/>
        <c:scaling>
          <c:orientation val="minMax"/>
        </c:scaling>
        <c:delete val="1"/>
        <c:axPos val="b"/>
        <c:numFmt formatCode="ge" sourceLinked="1"/>
        <c:majorTickMark val="none"/>
        <c:minorTickMark val="none"/>
        <c:tickLblPos val="none"/>
        <c:crossAx val="94181632"/>
        <c:crosses val="autoZero"/>
        <c:auto val="1"/>
        <c:lblOffset val="100"/>
        <c:baseTimeUnit val="years"/>
      </c:dateAx>
      <c:valAx>
        <c:axId val="9418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105.4</c:v>
                </c:pt>
                <c:pt idx="1">
                  <c:v>106.61</c:v>
                </c:pt>
                <c:pt idx="2">
                  <c:v>108.57</c:v>
                </c:pt>
                <c:pt idx="3">
                  <c:v>111.14</c:v>
                </c:pt>
                <c:pt idx="4">
                  <c:v>102.14</c:v>
                </c:pt>
              </c:numCache>
            </c:numRef>
          </c:val>
          <c:extLst xmlns:c16r2="http://schemas.microsoft.com/office/drawing/2015/06/chart">
            <c:ext xmlns:c16="http://schemas.microsoft.com/office/drawing/2014/chart" uri="{C3380CC4-5D6E-409C-BE32-E72D297353CC}">
              <c16:uniqueId val="{00000000-BFA1-46BC-9A72-5E3EFB31BB5E}"/>
            </c:ext>
          </c:extLst>
        </c:ser>
        <c:dLbls>
          <c:showLegendKey val="0"/>
          <c:showVal val="0"/>
          <c:showCatName val="0"/>
          <c:showSerName val="0"/>
          <c:showPercent val="0"/>
          <c:showBubbleSize val="0"/>
        </c:dLbls>
        <c:gapWidth val="150"/>
        <c:axId val="94212864"/>
        <c:axId val="942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BFA1-46BC-9A72-5E3EFB31BB5E}"/>
            </c:ext>
          </c:extLst>
        </c:ser>
        <c:dLbls>
          <c:showLegendKey val="0"/>
          <c:showVal val="0"/>
          <c:showCatName val="0"/>
          <c:showSerName val="0"/>
          <c:showPercent val="0"/>
          <c:showBubbleSize val="0"/>
        </c:dLbls>
        <c:marker val="1"/>
        <c:smooth val="0"/>
        <c:axId val="94212864"/>
        <c:axId val="94214784"/>
      </c:lineChart>
      <c:dateAx>
        <c:axId val="94212864"/>
        <c:scaling>
          <c:orientation val="minMax"/>
        </c:scaling>
        <c:delete val="1"/>
        <c:axPos val="b"/>
        <c:numFmt formatCode="ge" sourceLinked="1"/>
        <c:majorTickMark val="none"/>
        <c:minorTickMark val="none"/>
        <c:tickLblPos val="none"/>
        <c:crossAx val="94214784"/>
        <c:crosses val="autoZero"/>
        <c:auto val="1"/>
        <c:lblOffset val="100"/>
        <c:baseTimeUnit val="years"/>
      </c:dateAx>
      <c:valAx>
        <c:axId val="942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146.44</c:v>
                </c:pt>
                <c:pt idx="1">
                  <c:v>143.63999999999999</c:v>
                </c:pt>
                <c:pt idx="2">
                  <c:v>141.13</c:v>
                </c:pt>
                <c:pt idx="3">
                  <c:v>137.82</c:v>
                </c:pt>
                <c:pt idx="4">
                  <c:v>149.49</c:v>
                </c:pt>
              </c:numCache>
            </c:numRef>
          </c:val>
          <c:extLst xmlns:c16r2="http://schemas.microsoft.com/office/drawing/2015/06/chart">
            <c:ext xmlns:c16="http://schemas.microsoft.com/office/drawing/2014/chart" uri="{C3380CC4-5D6E-409C-BE32-E72D297353CC}">
              <c16:uniqueId val="{00000000-5DDD-4102-91A6-BE0A8596F039}"/>
            </c:ext>
          </c:extLst>
        </c:ser>
        <c:dLbls>
          <c:showLegendKey val="0"/>
          <c:showVal val="0"/>
          <c:showCatName val="0"/>
          <c:showSerName val="0"/>
          <c:showPercent val="0"/>
          <c:showBubbleSize val="0"/>
        </c:dLbls>
        <c:gapWidth val="150"/>
        <c:axId val="95429376"/>
        <c:axId val="954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5DDD-4102-91A6-BE0A8596F039}"/>
            </c:ext>
          </c:extLst>
        </c:ser>
        <c:dLbls>
          <c:showLegendKey val="0"/>
          <c:showVal val="0"/>
          <c:showCatName val="0"/>
          <c:showSerName val="0"/>
          <c:showPercent val="0"/>
          <c:showBubbleSize val="0"/>
        </c:dLbls>
        <c:marker val="1"/>
        <c:smooth val="0"/>
        <c:axId val="95429376"/>
        <c:axId val="95431296"/>
      </c:lineChart>
      <c:dateAx>
        <c:axId val="95429376"/>
        <c:scaling>
          <c:orientation val="minMax"/>
        </c:scaling>
        <c:delete val="1"/>
        <c:axPos val="b"/>
        <c:numFmt formatCode="ge" sourceLinked="1"/>
        <c:majorTickMark val="none"/>
        <c:minorTickMark val="none"/>
        <c:tickLblPos val="none"/>
        <c:crossAx val="95431296"/>
        <c:crosses val="autoZero"/>
        <c:auto val="1"/>
        <c:lblOffset val="100"/>
        <c:baseTimeUnit val="years"/>
      </c:dateAx>
      <c:valAx>
        <c:axId val="954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松崎町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6698</v>
      </c>
      <c r="AM8" s="60"/>
      <c r="AN8" s="60"/>
      <c r="AO8" s="60"/>
      <c r="AP8" s="60"/>
      <c r="AQ8" s="60"/>
      <c r="AR8" s="60"/>
      <c r="AS8" s="60"/>
      <c r="AT8" s="51">
        <f>データ!$S$6</f>
        <v>85.19</v>
      </c>
      <c r="AU8" s="52"/>
      <c r="AV8" s="52"/>
      <c r="AW8" s="52"/>
      <c r="AX8" s="52"/>
      <c r="AY8" s="52"/>
      <c r="AZ8" s="52"/>
      <c r="BA8" s="52"/>
      <c r="BB8" s="53">
        <f>データ!$T$6</f>
        <v>78.62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59.77</v>
      </c>
      <c r="J10" s="52"/>
      <c r="K10" s="52"/>
      <c r="L10" s="52"/>
      <c r="M10" s="52"/>
      <c r="N10" s="52"/>
      <c r="O10" s="63"/>
      <c r="P10" s="53">
        <f>データ!$P$6</f>
        <v>98.95</v>
      </c>
      <c r="Q10" s="53"/>
      <c r="R10" s="53"/>
      <c r="S10" s="53"/>
      <c r="T10" s="53"/>
      <c r="U10" s="53"/>
      <c r="V10" s="53"/>
      <c r="W10" s="60">
        <f>データ!$Q$6</f>
        <v>2579</v>
      </c>
      <c r="X10" s="60"/>
      <c r="Y10" s="60"/>
      <c r="Z10" s="60"/>
      <c r="AA10" s="60"/>
      <c r="AB10" s="60"/>
      <c r="AC10" s="60"/>
      <c r="AD10" s="2"/>
      <c r="AE10" s="2"/>
      <c r="AF10" s="2"/>
      <c r="AG10" s="2"/>
      <c r="AH10" s="4"/>
      <c r="AI10" s="4"/>
      <c r="AJ10" s="4"/>
      <c r="AK10" s="4"/>
      <c r="AL10" s="60">
        <f>データ!$U$6</f>
        <v>6533</v>
      </c>
      <c r="AM10" s="60"/>
      <c r="AN10" s="60"/>
      <c r="AO10" s="60"/>
      <c r="AP10" s="60"/>
      <c r="AQ10" s="60"/>
      <c r="AR10" s="60"/>
      <c r="AS10" s="60"/>
      <c r="AT10" s="51">
        <f>データ!$V$6</f>
        <v>21.83</v>
      </c>
      <c r="AU10" s="52"/>
      <c r="AV10" s="52"/>
      <c r="AW10" s="52"/>
      <c r="AX10" s="52"/>
      <c r="AY10" s="52"/>
      <c r="AZ10" s="52"/>
      <c r="BA10" s="52"/>
      <c r="BB10" s="53">
        <f>データ!$W$6</f>
        <v>299.27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6slhnuBtnmtYJ0XltaOeGJhgyVffayIVLvykEVS/7Zmwl+4Nkkf37tNInJPy7Mlh+wG6baNIf0n5avgX4eErQ==" saltValue="IKiW6x3jhT3zAP0whWeNM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223051</v>
      </c>
      <c r="D6" s="34">
        <f t="shared" si="3"/>
        <v>46</v>
      </c>
      <c r="E6" s="34">
        <f t="shared" si="3"/>
        <v>1</v>
      </c>
      <c r="F6" s="34">
        <f t="shared" si="3"/>
        <v>0</v>
      </c>
      <c r="G6" s="34">
        <f t="shared" si="3"/>
        <v>1</v>
      </c>
      <c r="H6" s="34" t="str">
        <f t="shared" si="3"/>
        <v>静岡県　松崎町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59.77</v>
      </c>
      <c r="P6" s="35">
        <f t="shared" si="3"/>
        <v>98.95</v>
      </c>
      <c r="Q6" s="35">
        <f t="shared" si="3"/>
        <v>2579</v>
      </c>
      <c r="R6" s="35">
        <f t="shared" si="3"/>
        <v>6698</v>
      </c>
      <c r="S6" s="35">
        <f t="shared" si="3"/>
        <v>85.19</v>
      </c>
      <c r="T6" s="35">
        <f t="shared" si="3"/>
        <v>78.62</v>
      </c>
      <c r="U6" s="35">
        <f t="shared" si="3"/>
        <v>6533</v>
      </c>
      <c r="V6" s="35">
        <f t="shared" si="3"/>
        <v>21.83</v>
      </c>
      <c r="W6" s="35">
        <f t="shared" si="3"/>
        <v>299.27</v>
      </c>
      <c r="X6" s="36">
        <f>IF(X7="",NA(),X7)</f>
        <v>105.05</v>
      </c>
      <c r="Y6" s="36">
        <f t="shared" ref="Y6:AG6" si="4">IF(Y7="",NA(),Y7)</f>
        <v>106.16</v>
      </c>
      <c r="Z6" s="36">
        <f t="shared" si="4"/>
        <v>107.88</v>
      </c>
      <c r="AA6" s="36">
        <f t="shared" si="4"/>
        <v>110.34</v>
      </c>
      <c r="AB6" s="36">
        <f t="shared" si="4"/>
        <v>102.14</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245.01</v>
      </c>
      <c r="AU6" s="36">
        <f t="shared" ref="AU6:BC6" si="6">IF(AU7="",NA(),AU7)</f>
        <v>251.4</v>
      </c>
      <c r="AV6" s="36">
        <f t="shared" si="6"/>
        <v>259.79000000000002</v>
      </c>
      <c r="AW6" s="36">
        <f t="shared" si="6"/>
        <v>215.45</v>
      </c>
      <c r="AX6" s="36">
        <f t="shared" si="6"/>
        <v>195.47</v>
      </c>
      <c r="AY6" s="36">
        <f t="shared" si="6"/>
        <v>434.72</v>
      </c>
      <c r="AZ6" s="36">
        <f t="shared" si="6"/>
        <v>416.14</v>
      </c>
      <c r="BA6" s="36">
        <f t="shared" si="6"/>
        <v>371.89</v>
      </c>
      <c r="BB6" s="36">
        <f t="shared" si="6"/>
        <v>293.23</v>
      </c>
      <c r="BC6" s="36">
        <f t="shared" si="6"/>
        <v>300.14</v>
      </c>
      <c r="BD6" s="35" t="str">
        <f>IF(BD7="","",IF(BD7="-","【-】","【"&amp;SUBSTITUTE(TEXT(BD7,"#,##0.00"),"-","△")&amp;"】"))</f>
        <v>【261.93】</v>
      </c>
      <c r="BE6" s="36">
        <f>IF(BE7="",NA(),BE7)</f>
        <v>596.64</v>
      </c>
      <c r="BF6" s="36">
        <f t="shared" ref="BF6:BN6" si="7">IF(BF7="",NA(),BF7)</f>
        <v>586.05999999999995</v>
      </c>
      <c r="BG6" s="36">
        <f t="shared" si="7"/>
        <v>554.21</v>
      </c>
      <c r="BH6" s="36">
        <f t="shared" si="7"/>
        <v>521.74</v>
      </c>
      <c r="BI6" s="36">
        <f t="shared" si="7"/>
        <v>497.74</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105.4</v>
      </c>
      <c r="BQ6" s="36">
        <f t="shared" ref="BQ6:BY6" si="8">IF(BQ7="",NA(),BQ7)</f>
        <v>106.61</v>
      </c>
      <c r="BR6" s="36">
        <f t="shared" si="8"/>
        <v>108.57</v>
      </c>
      <c r="BS6" s="36">
        <f t="shared" si="8"/>
        <v>111.14</v>
      </c>
      <c r="BT6" s="36">
        <f t="shared" si="8"/>
        <v>102.14</v>
      </c>
      <c r="BU6" s="36">
        <f t="shared" si="8"/>
        <v>93.66</v>
      </c>
      <c r="BV6" s="36">
        <f t="shared" si="8"/>
        <v>92.76</v>
      </c>
      <c r="BW6" s="36">
        <f t="shared" si="8"/>
        <v>93.28</v>
      </c>
      <c r="BX6" s="36">
        <f t="shared" si="8"/>
        <v>87.51</v>
      </c>
      <c r="BY6" s="36">
        <f t="shared" si="8"/>
        <v>84.77</v>
      </c>
      <c r="BZ6" s="35" t="str">
        <f>IF(BZ7="","",IF(BZ7="-","【-】","【"&amp;SUBSTITUTE(TEXT(BZ7,"#,##0.00"),"-","△")&amp;"】"))</f>
        <v>【103.91】</v>
      </c>
      <c r="CA6" s="36">
        <f>IF(CA7="",NA(),CA7)</f>
        <v>146.44</v>
      </c>
      <c r="CB6" s="36">
        <f t="shared" ref="CB6:CJ6" si="9">IF(CB7="",NA(),CB7)</f>
        <v>143.63999999999999</v>
      </c>
      <c r="CC6" s="36">
        <f t="shared" si="9"/>
        <v>141.13</v>
      </c>
      <c r="CD6" s="36">
        <f t="shared" si="9"/>
        <v>137.82</v>
      </c>
      <c r="CE6" s="36">
        <f t="shared" si="9"/>
        <v>149.49</v>
      </c>
      <c r="CF6" s="36">
        <f t="shared" si="9"/>
        <v>208.21</v>
      </c>
      <c r="CG6" s="36">
        <f t="shared" si="9"/>
        <v>208.67</v>
      </c>
      <c r="CH6" s="36">
        <f t="shared" si="9"/>
        <v>208.29</v>
      </c>
      <c r="CI6" s="36">
        <f t="shared" si="9"/>
        <v>218.42</v>
      </c>
      <c r="CJ6" s="36">
        <f t="shared" si="9"/>
        <v>227.27</v>
      </c>
      <c r="CK6" s="35" t="str">
        <f>IF(CK7="","",IF(CK7="-","【-】","【"&amp;SUBSTITUTE(TEXT(CK7,"#,##0.00"),"-","△")&amp;"】"))</f>
        <v>【167.11】</v>
      </c>
      <c r="CL6" s="36">
        <f>IF(CL7="",NA(),CL7)</f>
        <v>38.78</v>
      </c>
      <c r="CM6" s="36">
        <f t="shared" ref="CM6:CU6" si="10">IF(CM7="",NA(),CM7)</f>
        <v>37.56</v>
      </c>
      <c r="CN6" s="36">
        <f t="shared" si="10"/>
        <v>37.49</v>
      </c>
      <c r="CO6" s="36">
        <f t="shared" si="10"/>
        <v>36.4</v>
      </c>
      <c r="CP6" s="36">
        <f t="shared" si="10"/>
        <v>35.229999999999997</v>
      </c>
      <c r="CQ6" s="36">
        <f t="shared" si="10"/>
        <v>49.22</v>
      </c>
      <c r="CR6" s="36">
        <f t="shared" si="10"/>
        <v>49.08</v>
      </c>
      <c r="CS6" s="36">
        <f t="shared" si="10"/>
        <v>49.32</v>
      </c>
      <c r="CT6" s="36">
        <f t="shared" si="10"/>
        <v>50.24</v>
      </c>
      <c r="CU6" s="36">
        <f t="shared" si="10"/>
        <v>50.29</v>
      </c>
      <c r="CV6" s="35" t="str">
        <f>IF(CV7="","",IF(CV7="-","【-】","【"&amp;SUBSTITUTE(TEXT(CV7,"#,##0.00"),"-","△")&amp;"】"))</f>
        <v>【60.27】</v>
      </c>
      <c r="CW6" s="36">
        <f>IF(CW7="",NA(),CW7)</f>
        <v>85.5</v>
      </c>
      <c r="CX6" s="36">
        <f t="shared" ref="CX6:DF6" si="11">IF(CX7="",NA(),CX7)</f>
        <v>85</v>
      </c>
      <c r="CY6" s="36">
        <f t="shared" si="11"/>
        <v>84.4</v>
      </c>
      <c r="CZ6" s="36">
        <f t="shared" si="11"/>
        <v>85.8</v>
      </c>
      <c r="DA6" s="36">
        <f t="shared" si="11"/>
        <v>85.9</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41.78</v>
      </c>
      <c r="DI6" s="36">
        <f t="shared" ref="DI6:DQ6" si="12">IF(DI7="",NA(),DI7)</f>
        <v>44.13</v>
      </c>
      <c r="DJ6" s="36">
        <f t="shared" si="12"/>
        <v>46.52</v>
      </c>
      <c r="DK6" s="36">
        <f t="shared" si="12"/>
        <v>49.34</v>
      </c>
      <c r="DL6" s="36">
        <f t="shared" si="12"/>
        <v>50.52</v>
      </c>
      <c r="DM6" s="36">
        <f t="shared" si="12"/>
        <v>46.12</v>
      </c>
      <c r="DN6" s="36">
        <f t="shared" si="12"/>
        <v>47.44</v>
      </c>
      <c r="DO6" s="36">
        <f t="shared" si="12"/>
        <v>48.3</v>
      </c>
      <c r="DP6" s="36">
        <f t="shared" si="12"/>
        <v>45.14</v>
      </c>
      <c r="DQ6" s="36">
        <f t="shared" si="12"/>
        <v>45.85</v>
      </c>
      <c r="DR6" s="35" t="str">
        <f>IF(DR7="","",IF(DR7="-","【-】","【"&amp;SUBSTITUTE(TEXT(DR7,"#,##0.00"),"-","△")&amp;"】"))</f>
        <v>【48.85】</v>
      </c>
      <c r="DS6" s="36">
        <f>IF(DS7="",NA(),DS7)</f>
        <v>25.2</v>
      </c>
      <c r="DT6" s="36">
        <f t="shared" ref="DT6:EB6" si="13">IF(DT7="",NA(),DT7)</f>
        <v>27.01</v>
      </c>
      <c r="DU6" s="36">
        <f t="shared" si="13"/>
        <v>26.87</v>
      </c>
      <c r="DV6" s="36">
        <f t="shared" si="13"/>
        <v>26.8</v>
      </c>
      <c r="DW6" s="36">
        <f t="shared" si="13"/>
        <v>26.36</v>
      </c>
      <c r="DX6" s="36">
        <f t="shared" si="13"/>
        <v>9.86</v>
      </c>
      <c r="DY6" s="36">
        <f t="shared" si="13"/>
        <v>11.16</v>
      </c>
      <c r="DZ6" s="36">
        <f t="shared" si="13"/>
        <v>12.43</v>
      </c>
      <c r="EA6" s="36">
        <f t="shared" si="13"/>
        <v>13.58</v>
      </c>
      <c r="EB6" s="36">
        <f t="shared" si="13"/>
        <v>14.13</v>
      </c>
      <c r="EC6" s="35" t="str">
        <f>IF(EC7="","",IF(EC7="-","【-】","【"&amp;SUBSTITUTE(TEXT(EC7,"#,##0.00"),"-","△")&amp;"】"))</f>
        <v>【17.80】</v>
      </c>
      <c r="ED6" s="36">
        <f>IF(ED7="",NA(),ED7)</f>
        <v>0.38</v>
      </c>
      <c r="EE6" s="36">
        <f t="shared" ref="EE6:EM6" si="14">IF(EE7="",NA(),EE7)</f>
        <v>0.11</v>
      </c>
      <c r="EF6" s="36">
        <f t="shared" si="14"/>
        <v>0.06</v>
      </c>
      <c r="EG6" s="36">
        <f t="shared" si="14"/>
        <v>1.28</v>
      </c>
      <c r="EH6" s="36">
        <f t="shared" si="14"/>
        <v>0.66</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223051</v>
      </c>
      <c r="D7" s="38">
        <v>46</v>
      </c>
      <c r="E7" s="38">
        <v>1</v>
      </c>
      <c r="F7" s="38">
        <v>0</v>
      </c>
      <c r="G7" s="38">
        <v>1</v>
      </c>
      <c r="H7" s="38" t="s">
        <v>93</v>
      </c>
      <c r="I7" s="38" t="s">
        <v>94</v>
      </c>
      <c r="J7" s="38" t="s">
        <v>95</v>
      </c>
      <c r="K7" s="38" t="s">
        <v>96</v>
      </c>
      <c r="L7" s="38" t="s">
        <v>97</v>
      </c>
      <c r="M7" s="38" t="s">
        <v>98</v>
      </c>
      <c r="N7" s="39" t="s">
        <v>99</v>
      </c>
      <c r="O7" s="39">
        <v>59.77</v>
      </c>
      <c r="P7" s="39">
        <v>98.95</v>
      </c>
      <c r="Q7" s="39">
        <v>2579</v>
      </c>
      <c r="R7" s="39">
        <v>6698</v>
      </c>
      <c r="S7" s="39">
        <v>85.19</v>
      </c>
      <c r="T7" s="39">
        <v>78.62</v>
      </c>
      <c r="U7" s="39">
        <v>6533</v>
      </c>
      <c r="V7" s="39">
        <v>21.83</v>
      </c>
      <c r="W7" s="39">
        <v>299.27</v>
      </c>
      <c r="X7" s="39">
        <v>105.05</v>
      </c>
      <c r="Y7" s="39">
        <v>106.16</v>
      </c>
      <c r="Z7" s="39">
        <v>107.88</v>
      </c>
      <c r="AA7" s="39">
        <v>110.34</v>
      </c>
      <c r="AB7" s="39">
        <v>102.14</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245.01</v>
      </c>
      <c r="AU7" s="39">
        <v>251.4</v>
      </c>
      <c r="AV7" s="39">
        <v>259.79000000000002</v>
      </c>
      <c r="AW7" s="39">
        <v>215.45</v>
      </c>
      <c r="AX7" s="39">
        <v>195.47</v>
      </c>
      <c r="AY7" s="39">
        <v>434.72</v>
      </c>
      <c r="AZ7" s="39">
        <v>416.14</v>
      </c>
      <c r="BA7" s="39">
        <v>371.89</v>
      </c>
      <c r="BB7" s="39">
        <v>293.23</v>
      </c>
      <c r="BC7" s="39">
        <v>300.14</v>
      </c>
      <c r="BD7" s="39">
        <v>261.93</v>
      </c>
      <c r="BE7" s="39">
        <v>596.64</v>
      </c>
      <c r="BF7" s="39">
        <v>586.05999999999995</v>
      </c>
      <c r="BG7" s="39">
        <v>554.21</v>
      </c>
      <c r="BH7" s="39">
        <v>521.74</v>
      </c>
      <c r="BI7" s="39">
        <v>497.74</v>
      </c>
      <c r="BJ7" s="39">
        <v>495.76</v>
      </c>
      <c r="BK7" s="39">
        <v>487.22</v>
      </c>
      <c r="BL7" s="39">
        <v>483.11</v>
      </c>
      <c r="BM7" s="39">
        <v>542.29999999999995</v>
      </c>
      <c r="BN7" s="39">
        <v>566.65</v>
      </c>
      <c r="BO7" s="39">
        <v>270.45999999999998</v>
      </c>
      <c r="BP7" s="39">
        <v>105.4</v>
      </c>
      <c r="BQ7" s="39">
        <v>106.61</v>
      </c>
      <c r="BR7" s="39">
        <v>108.57</v>
      </c>
      <c r="BS7" s="39">
        <v>111.14</v>
      </c>
      <c r="BT7" s="39">
        <v>102.14</v>
      </c>
      <c r="BU7" s="39">
        <v>93.66</v>
      </c>
      <c r="BV7" s="39">
        <v>92.76</v>
      </c>
      <c r="BW7" s="39">
        <v>93.28</v>
      </c>
      <c r="BX7" s="39">
        <v>87.51</v>
      </c>
      <c r="BY7" s="39">
        <v>84.77</v>
      </c>
      <c r="BZ7" s="39">
        <v>103.91</v>
      </c>
      <c r="CA7" s="39">
        <v>146.44</v>
      </c>
      <c r="CB7" s="39">
        <v>143.63999999999999</v>
      </c>
      <c r="CC7" s="39">
        <v>141.13</v>
      </c>
      <c r="CD7" s="39">
        <v>137.82</v>
      </c>
      <c r="CE7" s="39">
        <v>149.49</v>
      </c>
      <c r="CF7" s="39">
        <v>208.21</v>
      </c>
      <c r="CG7" s="39">
        <v>208.67</v>
      </c>
      <c r="CH7" s="39">
        <v>208.29</v>
      </c>
      <c r="CI7" s="39">
        <v>218.42</v>
      </c>
      <c r="CJ7" s="39">
        <v>227.27</v>
      </c>
      <c r="CK7" s="39">
        <v>167.11</v>
      </c>
      <c r="CL7" s="39">
        <v>38.78</v>
      </c>
      <c r="CM7" s="39">
        <v>37.56</v>
      </c>
      <c r="CN7" s="39">
        <v>37.49</v>
      </c>
      <c r="CO7" s="39">
        <v>36.4</v>
      </c>
      <c r="CP7" s="39">
        <v>35.229999999999997</v>
      </c>
      <c r="CQ7" s="39">
        <v>49.22</v>
      </c>
      <c r="CR7" s="39">
        <v>49.08</v>
      </c>
      <c r="CS7" s="39">
        <v>49.32</v>
      </c>
      <c r="CT7" s="39">
        <v>50.24</v>
      </c>
      <c r="CU7" s="39">
        <v>50.29</v>
      </c>
      <c r="CV7" s="39">
        <v>60.27</v>
      </c>
      <c r="CW7" s="39">
        <v>85.5</v>
      </c>
      <c r="CX7" s="39">
        <v>85</v>
      </c>
      <c r="CY7" s="39">
        <v>84.4</v>
      </c>
      <c r="CZ7" s="39">
        <v>85.8</v>
      </c>
      <c r="DA7" s="39">
        <v>85.9</v>
      </c>
      <c r="DB7" s="39">
        <v>79.48</v>
      </c>
      <c r="DC7" s="39">
        <v>79.3</v>
      </c>
      <c r="DD7" s="39">
        <v>79.34</v>
      </c>
      <c r="DE7" s="39">
        <v>78.650000000000006</v>
      </c>
      <c r="DF7" s="39">
        <v>77.73</v>
      </c>
      <c r="DG7" s="39">
        <v>89.92</v>
      </c>
      <c r="DH7" s="39">
        <v>41.78</v>
      </c>
      <c r="DI7" s="39">
        <v>44.13</v>
      </c>
      <c r="DJ7" s="39">
        <v>46.52</v>
      </c>
      <c r="DK7" s="39">
        <v>49.34</v>
      </c>
      <c r="DL7" s="39">
        <v>50.52</v>
      </c>
      <c r="DM7" s="39">
        <v>46.12</v>
      </c>
      <c r="DN7" s="39">
        <v>47.44</v>
      </c>
      <c r="DO7" s="39">
        <v>48.3</v>
      </c>
      <c r="DP7" s="39">
        <v>45.14</v>
      </c>
      <c r="DQ7" s="39">
        <v>45.85</v>
      </c>
      <c r="DR7" s="39">
        <v>48.85</v>
      </c>
      <c r="DS7" s="39">
        <v>25.2</v>
      </c>
      <c r="DT7" s="39">
        <v>27.01</v>
      </c>
      <c r="DU7" s="39">
        <v>26.87</v>
      </c>
      <c r="DV7" s="39">
        <v>26.8</v>
      </c>
      <c r="DW7" s="39">
        <v>26.36</v>
      </c>
      <c r="DX7" s="39">
        <v>9.86</v>
      </c>
      <c r="DY7" s="39">
        <v>11.16</v>
      </c>
      <c r="DZ7" s="39">
        <v>12.43</v>
      </c>
      <c r="EA7" s="39">
        <v>13.58</v>
      </c>
      <c r="EB7" s="39">
        <v>14.13</v>
      </c>
      <c r="EC7" s="39">
        <v>17.8</v>
      </c>
      <c r="ED7" s="39">
        <v>0.38</v>
      </c>
      <c r="EE7" s="39">
        <v>0.11</v>
      </c>
      <c r="EF7" s="39">
        <v>0.06</v>
      </c>
      <c r="EG7" s="39">
        <v>1.28</v>
      </c>
      <c r="EH7" s="39">
        <v>0.66</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2020-02-11T04:17:27Z</cp:lastPrinted>
  <dcterms:created xsi:type="dcterms:W3CDTF">2019-12-05T04:18:02Z</dcterms:created>
  <dcterms:modified xsi:type="dcterms:W3CDTF">2020-02-11T04:17:31Z</dcterms:modified>
</cp:coreProperties>
</file>