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9hsxVQJCYf0p+njYYx7TyIwyWDlBd4wsu+eBq0h6p1cYv0dcqWBwDPKZ6Y2SfSpOwaouPfD/OTK7gknjWvhcw==" workbookSaltValue="falenMUp3gAyudVIxhA8H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<sst xmlns="http://schemas.openxmlformats.org/spreadsheetml/2006/main" count="228" uniqueCount="113">
  <si>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</si>
  <si>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</si>
  <si>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</si>
  <si>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</si>
  <si>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</si>
  <si>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</si>
  <si>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</si>
  <si>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</si>
  <si>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</si>
  <si>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</si>
  <si>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</si>
  <si>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</si>
  <si>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</si>
  <si>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</si>
  <si>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</si>
  <si>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</si>
  <si>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</si>
  <si>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</si>
  <si>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</si>
  <si>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</si>
  <si>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</si>
  <si>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</si>
  <si>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</si>
  <si>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</si>
  <si>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</si>
  <si>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</si>
  <si>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</si>
  <si>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</si>
  <si>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</si>
  <si>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</si>
  <si>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</si>
  <si>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</si>
  <si>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</si>
  <si>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</si>
  <si>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</si>
  <si>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</si>
  <si>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</si>
  <si>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</si>
  <si>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</si>
  <si>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</si>
  <si>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</si>
  <si>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</si>
  <si>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</si>
  <si>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</si>
  <si>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</si>
  <si>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</si>
  <si>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</si>
  <si>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</si>
  <si>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</si>
  <si>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</si>
  <si>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</si>
  <si>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</si>
  <si>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</si>
  <si>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</si>
  <si>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</si>
  <si>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</si>
  <si>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</si>
  <si>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</si>
  <si>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</si>
  <si>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</si>
  <si>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</si>
  <si>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</si>
  <si>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</si>
  <si>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</si>
  <si>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</si>
  <si>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</si>
  <si>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</si>
  <si>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</si>
  <si>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</si>
  <si>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</si>
  <si>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</si>
  <si>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</si>
  <si>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</si>
  <si>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</si>
  <si>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</si>
  <si>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</si>
  <si>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</si>
  <si>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</si>
  <si>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</si>
  <si>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</si>
  <si>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</si>
  <si>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</si>
  <si>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</si>
  <si>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</si>
  <si>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</si>
  <si>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</si>
  <si>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</si>
  <si>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</si>
  <si>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</si>
  <si>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</si>
  <si>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</si>
  <si>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</si>
  <si>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</si>
  <si>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</si>
  <si>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</si>
  <si>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</si>
  <si>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</si>
  <si>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牧之原市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</si>
  <si>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</si>
  <si>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</si>
  <si>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</si>
  <si>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</si>
  <si>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</si>
  <si>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</si>
  <si>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</si>
  <si>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</si>
  <si>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</si>
  <si>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</si>
  <si>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</si>
  <si>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</si>
  <si>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供用開始から20年以上経過しているため施設の老朽化が進んでいる。
老朽化の著しい箇所や不具合があった箇所をその都度修繕しており、予算の関係上安定していない平間知を下回っている。
今年度機能診断を実施しており、その結果とR2に予定している最適整備構想策定から計画的な維持管理体制の整備を進めていく。</t>
    <rPh sb="0" eb="2">
      <t>キョウヨウ</t>
    </rPh>
    <rPh sb="2" eb="4">
      <t>カイシ</t>
    </rPh>
    <rPh sb="8" eb="11">
      <t>ネンイジョウ</t>
    </rPh>
    <rPh sb="11" eb="13">
      <t>ケイカ</t>
    </rPh>
    <rPh sb="19" eb="21">
      <t>シセツ</t>
    </rPh>
    <rPh sb="22" eb="24">
      <t>ロウキュウ</t>
    </rPh>
    <rPh sb="24" eb="25">
      <t>カ</t>
    </rPh>
    <rPh sb="26" eb="27">
      <t>スス</t>
    </rPh>
    <rPh sb="33" eb="36">
      <t>ロウキュウカ</t>
    </rPh>
    <rPh sb="37" eb="38">
      <t>イチジル</t>
    </rPh>
    <rPh sb="40" eb="42">
      <t>カショ</t>
    </rPh>
    <rPh sb="43" eb="46">
      <t>フグアイ</t>
    </rPh>
    <rPh sb="50" eb="52">
      <t>カショ</t>
    </rPh>
    <rPh sb="55" eb="57">
      <t>ツド</t>
    </rPh>
    <rPh sb="57" eb="59">
      <t>シュウゼン</t>
    </rPh>
    <rPh sb="64" eb="66">
      <t>ヨサン</t>
    </rPh>
    <rPh sb="67" eb="70">
      <t>カンケイジョウ</t>
    </rPh>
    <rPh sb="70" eb="72">
      <t>アンテイ</t>
    </rPh>
    <rPh sb="77" eb="78">
      <t>ヘイ</t>
    </rPh>
    <rPh sb="78" eb="80">
      <t>ケンチ</t>
    </rPh>
    <rPh sb="81" eb="83">
      <t>シタマワ</t>
    </rPh>
    <rPh sb="89" eb="92">
      <t>コンネンド</t>
    </rPh>
    <rPh sb="112" eb="114">
      <t>ヨテイ</t>
    </rPh>
    <rPh sb="120" eb="122">
      <t>セイビ</t>
    </rPh>
    <rPh sb="122" eb="124">
      <t>コウソウ</t>
    </rPh>
    <rPh sb="128" eb="131">
      <t>ケイカクテキ</t>
    </rPh>
    <rPh sb="132" eb="134">
      <t>イジ</t>
    </rPh>
    <rPh sb="134" eb="136">
      <t>カンリ</t>
    </rPh>
    <rPh sb="136" eb="138">
      <t>タイセイ</t>
    </rPh>
    <rPh sb="139" eb="141">
      <t>セイビ</t>
    </rPh>
    <rPh sb="142" eb="143">
      <t>スス</t>
    </rPh>
    <phoneticPr fontId="4"/>
  </si>
  <si>
    <t>牧之原市の農業集落排水処理施設があるのは、1地区のみの約60世帯の供用なため、どうしても効率は落ちる。
今後区域を拡げる等の予定もないため、、現状のやり方で効率よく運営していく必要がある。
施設は、供用開始から20年以上経過しているため老朽化が進んでいる。それを踏まえた日々の点検と適切な使用料金設定、滞納者への督促の強化等を行い、より健全な運営に心掛けていきたい。</t>
    <rPh sb="0" eb="4">
      <t>マキノハラシ</t>
    </rPh>
    <rPh sb="5" eb="7">
      <t>ノウギョウ</t>
    </rPh>
    <rPh sb="7" eb="9">
      <t>シュウラク</t>
    </rPh>
    <rPh sb="9" eb="11">
      <t>ハイスイ</t>
    </rPh>
    <rPh sb="11" eb="13">
      <t>ショリ</t>
    </rPh>
    <rPh sb="13" eb="15">
      <t>シセツ</t>
    </rPh>
    <rPh sb="22" eb="24">
      <t>チク</t>
    </rPh>
    <rPh sb="27" eb="28">
      <t>ヤク</t>
    </rPh>
    <rPh sb="30" eb="32">
      <t>セタイ</t>
    </rPh>
    <rPh sb="33" eb="35">
      <t>キョウヨウ</t>
    </rPh>
    <rPh sb="44" eb="46">
      <t>コウリツ</t>
    </rPh>
    <rPh sb="47" eb="48">
      <t>オ</t>
    </rPh>
    <rPh sb="52" eb="54">
      <t>コンゴ</t>
    </rPh>
    <rPh sb="54" eb="56">
      <t>クイキ</t>
    </rPh>
    <rPh sb="57" eb="58">
      <t>ヒロ</t>
    </rPh>
    <rPh sb="60" eb="61">
      <t>トウ</t>
    </rPh>
    <rPh sb="62" eb="64">
      <t>ヨテイ</t>
    </rPh>
    <rPh sb="71" eb="73">
      <t>ゲンジョウ</t>
    </rPh>
    <rPh sb="76" eb="77">
      <t>カタ</t>
    </rPh>
    <rPh sb="78" eb="80">
      <t>コウリツ</t>
    </rPh>
    <rPh sb="82" eb="84">
      <t>ウンエイ</t>
    </rPh>
    <rPh sb="88" eb="90">
      <t>ヒツヨウ</t>
    </rPh>
    <rPh sb="95" eb="97">
      <t>シセツ</t>
    </rPh>
    <rPh sb="99" eb="101">
      <t>キョウヨウ</t>
    </rPh>
    <rPh sb="101" eb="103">
      <t>カイシ</t>
    </rPh>
    <rPh sb="107" eb="108">
      <t>ネン</t>
    </rPh>
    <rPh sb="108" eb="110">
      <t>イジョウ</t>
    </rPh>
    <rPh sb="110" eb="112">
      <t>ケイカ</t>
    </rPh>
    <rPh sb="118" eb="121">
      <t>ロウキュウカ</t>
    </rPh>
    <rPh sb="122" eb="123">
      <t>スス</t>
    </rPh>
    <rPh sb="131" eb="132">
      <t>フ</t>
    </rPh>
    <rPh sb="135" eb="137">
      <t>ヒビ</t>
    </rPh>
    <rPh sb="138" eb="140">
      <t>テンケン</t>
    </rPh>
    <rPh sb="141" eb="143">
      <t>テキセツ</t>
    </rPh>
    <rPh sb="144" eb="146">
      <t>シヨウ</t>
    </rPh>
    <rPh sb="146" eb="148">
      <t>リョウキン</t>
    </rPh>
    <rPh sb="148" eb="150">
      <t>セッテイ</t>
    </rPh>
    <rPh sb="151" eb="154">
      <t>タイノウシャ</t>
    </rPh>
    <rPh sb="156" eb="158">
      <t>トクソク</t>
    </rPh>
    <rPh sb="159" eb="161">
      <t>キョウカ</t>
    </rPh>
    <rPh sb="161" eb="162">
      <t>トウ</t>
    </rPh>
    <rPh sb="163" eb="164">
      <t>オコナ</t>
    </rPh>
    <rPh sb="168" eb="170">
      <t>ケンゼン</t>
    </rPh>
    <rPh sb="171" eb="173">
      <t>ウンエイ</t>
    </rPh>
    <rPh sb="174" eb="176">
      <t>ココロガ</t>
    </rPh>
    <phoneticPr fontId="4"/>
  </si>
  <si>
    <t>①収益的収支比率は右肩下がりになっており、ここ4年間は50％を下回っている。
100％を下回っている理由として、全ての使用者から使用料金を回収できていないことがあげられる。
平成30年度は前年度比4.63減少しているが、これは
平成29年度は加入分担金があったことと平成30年度の地方債元金償還金が減ったことが減少の原因である。
④企業債残高対事業規模比率について、分母である営業収益・受託工事収益・雨水処理負担金が0なため、地方債償還金があるが0となっている。
⑤経費回収率は、平成28年度に徴収権が消滅した過年度分の使用料を不納欠損したことで数値が上がり始め、また滞納者からの使用料徴収額が増額したことで平成30年度も上がっている。しかし、経費を使用料で賄うことはできておらず、100％を下回っている。したがって、一般会計からの繰入をしている。
⑥汚水処理原価においては、平成28年度以降に汚水資本費と分流式下水道等に要する経費の配分の見直しを行い、汚水処理資本費を計上しなくなったため、平成27年度以前よりも原価が下がっている。
事業全体としては、常に赤字であり経費の削減も難しいため、使用料の改定の検討や、地方債償還が終了するまでは現状維持で運営していく等の方向で考えている。</t>
    <rPh sb="1" eb="3">
      <t>シュウエキ</t>
    </rPh>
    <rPh sb="3" eb="4">
      <t>テキ</t>
    </rPh>
    <rPh sb="4" eb="6">
      <t>シュウシ</t>
    </rPh>
    <rPh sb="6" eb="8">
      <t>ヒリツ</t>
    </rPh>
    <rPh sb="9" eb="11">
      <t>ミギカタ</t>
    </rPh>
    <rPh sb="11" eb="12">
      <t>サ</t>
    </rPh>
    <rPh sb="24" eb="26">
      <t>ネンカン</t>
    </rPh>
    <rPh sb="31" eb="33">
      <t>シタマワ</t>
    </rPh>
    <rPh sb="44" eb="46">
      <t>シタマワ</t>
    </rPh>
    <rPh sb="50" eb="52">
      <t>リユウ</t>
    </rPh>
    <rPh sb="56" eb="57">
      <t>スベ</t>
    </rPh>
    <rPh sb="59" eb="62">
      <t>シヨウシャ</t>
    </rPh>
    <rPh sb="69" eb="71">
      <t>カイシュウ</t>
    </rPh>
    <rPh sb="87" eb="89">
      <t>ヘイセイ</t>
    </rPh>
    <rPh sb="91" eb="92">
      <t>ネン</t>
    </rPh>
    <rPh sb="92" eb="93">
      <t>ド</t>
    </rPh>
    <rPh sb="94" eb="98">
      <t>ゼンネンドヒ</t>
    </rPh>
    <rPh sb="102" eb="104">
      <t>ゲンショウ</t>
    </rPh>
    <rPh sb="114" eb="116">
      <t>ヘイセイ</t>
    </rPh>
    <rPh sb="118" eb="119">
      <t>ネン</t>
    </rPh>
    <rPh sb="119" eb="120">
      <t>ド</t>
    </rPh>
    <rPh sb="121" eb="123">
      <t>カニュウ</t>
    </rPh>
    <rPh sb="123" eb="126">
      <t>ブンタンキン</t>
    </rPh>
    <rPh sb="133" eb="135">
      <t>ヘイセイ</t>
    </rPh>
    <rPh sb="137" eb="138">
      <t>ネン</t>
    </rPh>
    <rPh sb="138" eb="139">
      <t>ド</t>
    </rPh>
    <rPh sb="140" eb="142">
      <t>チホウ</t>
    </rPh>
    <rPh sb="142" eb="143">
      <t>サイ</t>
    </rPh>
    <rPh sb="143" eb="145">
      <t>モトキン</t>
    </rPh>
    <rPh sb="145" eb="148">
      <t>ショウカンキン</t>
    </rPh>
    <rPh sb="149" eb="150">
      <t>ヘ</t>
    </rPh>
    <rPh sb="155" eb="157">
      <t>ゲンショウ</t>
    </rPh>
    <rPh sb="158" eb="160">
      <t>ゲンイン</t>
    </rPh>
    <rPh sb="166" eb="168">
      <t>キギョウ</t>
    </rPh>
    <rPh sb="168" eb="169">
      <t>サイ</t>
    </rPh>
    <rPh sb="169" eb="171">
      <t>ザンダカ</t>
    </rPh>
    <rPh sb="171" eb="172">
      <t>タイ</t>
    </rPh>
    <rPh sb="172" eb="174">
      <t>ジギョウ</t>
    </rPh>
    <rPh sb="174" eb="176">
      <t>キボ</t>
    </rPh>
    <rPh sb="176" eb="178">
      <t>ヒリツ</t>
    </rPh>
    <rPh sb="183" eb="185">
      <t>ブンボ</t>
    </rPh>
    <rPh sb="188" eb="190">
      <t>エイギョウ</t>
    </rPh>
    <rPh sb="190" eb="192">
      <t>シュウエキ</t>
    </rPh>
    <rPh sb="193" eb="195">
      <t>ジュタク</t>
    </rPh>
    <rPh sb="195" eb="197">
      <t>コウジ</t>
    </rPh>
    <rPh sb="197" eb="199">
      <t>シュウエキ</t>
    </rPh>
    <rPh sb="200" eb="202">
      <t>ウスイ</t>
    </rPh>
    <rPh sb="202" eb="204">
      <t>ショリ</t>
    </rPh>
    <rPh sb="204" eb="207">
      <t>フタンキン</t>
    </rPh>
    <rPh sb="213" eb="216">
      <t>チホウサイ</t>
    </rPh>
    <rPh sb="216" eb="218">
      <t>ショウカン</t>
    </rPh>
    <rPh sb="218" eb="219">
      <t>キン</t>
    </rPh>
    <rPh sb="233" eb="235">
      <t>ケイヒ</t>
    </rPh>
    <rPh sb="235" eb="237">
      <t>カイシュウ</t>
    </rPh>
    <rPh sb="237" eb="238">
      <t>リツ</t>
    </rPh>
    <rPh sb="240" eb="242">
      <t>ヘイセイ</t>
    </rPh>
    <rPh sb="244" eb="246">
      <t>ネンド</t>
    </rPh>
    <rPh sb="247" eb="249">
      <t>チョウシュウ</t>
    </rPh>
    <rPh sb="249" eb="250">
      <t>ケン</t>
    </rPh>
    <rPh sb="251" eb="253">
      <t>ショウメツ</t>
    </rPh>
    <rPh sb="255" eb="258">
      <t>カネンド</t>
    </rPh>
    <rPh sb="258" eb="259">
      <t>ブン</t>
    </rPh>
    <rPh sb="260" eb="263">
      <t>シヨウリョウ</t>
    </rPh>
    <rPh sb="264" eb="266">
      <t>フノウ</t>
    </rPh>
    <rPh sb="266" eb="268">
      <t>ケッソン</t>
    </rPh>
    <rPh sb="273" eb="275">
      <t>スウチ</t>
    </rPh>
    <rPh sb="276" eb="277">
      <t>ア</t>
    </rPh>
    <rPh sb="279" eb="280">
      <t>ハジ</t>
    </rPh>
    <rPh sb="284" eb="287">
      <t>タイノウシャ</t>
    </rPh>
    <rPh sb="290" eb="293">
      <t>シヨウリョウ</t>
    </rPh>
    <rPh sb="293" eb="295">
      <t>チョウシュウ</t>
    </rPh>
    <rPh sb="295" eb="296">
      <t>ガク</t>
    </rPh>
    <rPh sb="297" eb="299">
      <t>ゾウガク</t>
    </rPh>
    <rPh sb="304" eb="306">
      <t>ヘイセイ</t>
    </rPh>
    <rPh sb="308" eb="309">
      <t>ネン</t>
    </rPh>
    <rPh sb="309" eb="310">
      <t>ド</t>
    </rPh>
    <rPh sb="311" eb="312">
      <t>ア</t>
    </rPh>
    <rPh sb="322" eb="324">
      <t>ケイヒ</t>
    </rPh>
    <rPh sb="325" eb="328">
      <t>シヨウリョウ</t>
    </rPh>
    <rPh sb="329" eb="330">
      <t>マカナ</t>
    </rPh>
    <rPh sb="346" eb="348">
      <t>シタマワ</t>
    </rPh>
    <rPh sb="359" eb="361">
      <t>イッパン</t>
    </rPh>
    <rPh sb="361" eb="363">
      <t>カイケイ</t>
    </rPh>
    <rPh sb="366" eb="367">
      <t>クリ</t>
    </rPh>
    <rPh sb="367" eb="368">
      <t>イ</t>
    </rPh>
    <rPh sb="376" eb="378">
      <t>オスイ</t>
    </rPh>
    <rPh sb="378" eb="380">
      <t>ショリ</t>
    </rPh>
    <rPh sb="380" eb="382">
      <t>ゲンカ</t>
    </rPh>
    <rPh sb="388" eb="390">
      <t>ヘイセイ</t>
    </rPh>
    <rPh sb="392" eb="393">
      <t>ネン</t>
    </rPh>
    <rPh sb="393" eb="394">
      <t>ド</t>
    </rPh>
    <rPh sb="394" eb="396">
      <t>イコウ</t>
    </rPh>
    <rPh sb="397" eb="399">
      <t>オスイ</t>
    </rPh>
    <rPh sb="399" eb="401">
      <t>シホン</t>
    </rPh>
    <rPh sb="401" eb="402">
      <t>ヒ</t>
    </rPh>
    <rPh sb="403" eb="405">
      <t>ブンリュウ</t>
    </rPh>
    <rPh sb="405" eb="406">
      <t>シキ</t>
    </rPh>
    <rPh sb="406" eb="409">
      <t>ゲスイドウ</t>
    </rPh>
    <rPh sb="409" eb="410">
      <t>トウ</t>
    </rPh>
    <rPh sb="411" eb="412">
      <t>ヨウ</t>
    </rPh>
    <rPh sb="414" eb="416">
      <t>ケイヒ</t>
    </rPh>
    <rPh sb="417" eb="419">
      <t>ハイブン</t>
    </rPh>
    <rPh sb="420" eb="422">
      <t>ミナオ</t>
    </rPh>
    <rPh sb="424" eb="425">
      <t>オコナ</t>
    </rPh>
    <rPh sb="427" eb="429">
      <t>オスイ</t>
    </rPh>
    <rPh sb="429" eb="431">
      <t>ショリ</t>
    </rPh>
    <rPh sb="431" eb="433">
      <t>シホン</t>
    </rPh>
    <rPh sb="433" eb="434">
      <t>ヒ</t>
    </rPh>
    <rPh sb="435" eb="437">
      <t>ケイジョウ</t>
    </rPh>
    <rPh sb="446" eb="448">
      <t>ヘイセイ</t>
    </rPh>
    <rPh sb="450" eb="451">
      <t>ネン</t>
    </rPh>
    <rPh sb="451" eb="452">
      <t>ド</t>
    </rPh>
    <rPh sb="452" eb="454">
      <t>イゼン</t>
    </rPh>
    <rPh sb="457" eb="459">
      <t>ゲンカ</t>
    </rPh>
    <rPh sb="460" eb="461">
      <t>サ</t>
    </rPh>
    <rPh sb="468" eb="470">
      <t>ジギョウ</t>
    </rPh>
    <rPh sb="470" eb="472">
      <t>ゼンタイ</t>
    </rPh>
    <rPh sb="477" eb="478">
      <t>ツネ</t>
    </rPh>
    <rPh sb="479" eb="481">
      <t>アカジ</t>
    </rPh>
    <rPh sb="484" eb="486">
      <t>ケイヒ</t>
    </rPh>
    <rPh sb="487" eb="489">
      <t>サクゲン</t>
    </rPh>
    <rPh sb="490" eb="491">
      <t>ムズカ</t>
    </rPh>
    <rPh sb="496" eb="499">
      <t>シヨウリョウ</t>
    </rPh>
    <rPh sb="500" eb="502">
      <t>カイテイ</t>
    </rPh>
    <rPh sb="503" eb="505">
      <t>ケントウ</t>
    </rPh>
    <rPh sb="507" eb="510">
      <t>チホウサイ</t>
    </rPh>
    <rPh sb="510" eb="512">
      <t>ショウカン</t>
    </rPh>
    <rPh sb="513" eb="515">
      <t>シュウリョウ</t>
    </rPh>
    <rPh sb="520" eb="522">
      <t>ゲンジョウ</t>
    </rPh>
    <rPh sb="522" eb="524">
      <t>イジ</t>
    </rPh>
    <rPh sb="525" eb="527">
      <t>ウンエイ</t>
    </rPh>
    <rPh sb="531" eb="532">
      <t>トウ</t>
    </rPh>
    <rPh sb="533" eb="535">
      <t>ホウコウ</t>
    </rPh>
    <rPh sb="536" eb="5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</si>
</sst>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BB-4551-9BDF-D84BE7CA1CA3}"/>
            </c:ext>
          </c:extLst>
        </c:ser>
        <c:dLbls>
          <c:showLegendKey val="0"/>
          <c:showVal val="0"/>
          <c:showCatName val="0"/>
          <c:showSerName val="0"/>
          <c:showPercent val="0"/>
          <c:showBubbleSize val="0"/>
        </c:dLbls>
        <c:gapWidth val="150"/>
        <c:axId val="116237056"/>
        <c:axId val="116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D8BB-4551-9BDF-D84BE7CA1CA3}"/>
            </c:ext>
          </c:extLst>
        </c:ser>
        <c:dLbls>
          <c:showLegendKey val="0"/>
          <c:showVal val="0"/>
          <c:showCatName val="0"/>
          <c:showSerName val="0"/>
          <c:showPercent val="0"/>
          <c:showBubbleSize val="0"/>
        </c:dLbls>
        <c:marker val="1"/>
        <c:smooth val="0"/>
        <c:axId val="116237056"/>
        <c:axId val="116238976"/>
      </c:lineChart>
      <c:dateAx>
        <c:axId val="116237056"/>
        <c:scaling>
          <c:orientation val="minMax"/>
        </c:scaling>
        <c:delete val="1"/>
        <c:axPos val="b"/>
        <c:numFmt formatCode="ge" sourceLinked="1"/>
        <c:majorTickMark val="none"/>
        <c:minorTickMark val="none"/>
        <c:tickLblPos val="none"/>
        <c:crossAx val="116238976"/>
        <c:crosses val="autoZero"/>
        <c:auto val="1"/>
        <c:lblOffset val="100"/>
        <c:baseTimeUnit val="years"/>
      </c:dateAx>
      <c:valAx>
        <c:axId val="116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62.82</c:v>
                </c:pt>
                <c:pt idx="1">
                  <c:v>62.82</c:v>
                </c:pt>
                <c:pt idx="2">
                  <c:v>62.82</c:v>
                </c:pt>
                <c:pt idx="3">
                  <c:v>61.54</c:v>
                </c:pt>
                <c:pt idx="4">
                  <c:v>60.26</c:v>
                </c:pt>
              </c:numCache>
            </c:numRef>
          </c:val>
          <c:extLst xmlns:c16r2="http://schemas.microsoft.com/office/drawing/2015/06/chart">
            <c:ext xmlns:c16="http://schemas.microsoft.com/office/drawing/2014/chart" uri="{C3380CC4-5D6E-409C-BE32-E72D297353CC}">
              <c16:uniqueId val="{00000000-ABA8-439A-BD62-7385918ECB12}"/>
            </c:ext>
          </c:extLst>
        </c:ser>
        <c:dLbls>
          <c:showLegendKey val="0"/>
          <c:showVal val="0"/>
          <c:showCatName val="0"/>
          <c:showSerName val="0"/>
          <c:showPercent val="0"/>
          <c:showBubbleSize val="0"/>
        </c:dLbls>
        <c:gapWidth val="150"/>
        <c:axId val="119722368"/>
        <c:axId val="1197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BA8-439A-BD62-7385918ECB12}"/>
            </c:ext>
          </c:extLst>
        </c:ser>
        <c:dLbls>
          <c:showLegendKey val="0"/>
          <c:showVal val="0"/>
          <c:showCatName val="0"/>
          <c:showSerName val="0"/>
          <c:showPercent val="0"/>
          <c:showBubbleSize val="0"/>
        </c:dLbls>
        <c:marker val="1"/>
        <c:smooth val="0"/>
        <c:axId val="119722368"/>
        <c:axId val="119724288"/>
      </c:lineChart>
      <c:dateAx>
        <c:axId val="119722368"/>
        <c:scaling>
          <c:orientation val="minMax"/>
        </c:scaling>
        <c:delete val="1"/>
        <c:axPos val="b"/>
        <c:numFmt formatCode="ge" sourceLinked="1"/>
        <c:majorTickMark val="none"/>
        <c:minorTickMark val="none"/>
        <c:tickLblPos val="none"/>
        <c:crossAx val="119724288"/>
        <c:crosses val="autoZero"/>
        <c:auto val="1"/>
        <c:lblOffset val="100"/>
        <c:baseTimeUnit val="years"/>
      </c:dateAx>
      <c:valAx>
        <c:axId val="1197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880-4CB8-BA74-4E546647FD3F}"/>
            </c:ext>
          </c:extLst>
        </c:ser>
        <c:dLbls>
          <c:showLegendKey val="0"/>
          <c:showVal val="0"/>
          <c:showCatName val="0"/>
          <c:showSerName val="0"/>
          <c:showPercent val="0"/>
          <c:showBubbleSize val="0"/>
        </c:dLbls>
        <c:gapWidth val="150"/>
        <c:axId val="119788288"/>
        <c:axId val="1197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0880-4CB8-BA74-4E546647FD3F}"/>
            </c:ext>
          </c:extLst>
        </c:ser>
        <c:dLbls>
          <c:showLegendKey val="0"/>
          <c:showVal val="0"/>
          <c:showCatName val="0"/>
          <c:showSerName val="0"/>
          <c:showPercent val="0"/>
          <c:showBubbleSize val="0"/>
        </c:dLbls>
        <c:marker val="1"/>
        <c:smooth val="0"/>
        <c:axId val="119788288"/>
        <c:axId val="119790208"/>
      </c:lineChart>
      <c:dateAx>
        <c:axId val="119788288"/>
        <c:scaling>
          <c:orientation val="minMax"/>
        </c:scaling>
        <c:delete val="1"/>
        <c:axPos val="b"/>
        <c:numFmt formatCode="ge" sourceLinked="1"/>
        <c:majorTickMark val="none"/>
        <c:minorTickMark val="none"/>
        <c:tickLblPos val="none"/>
        <c:crossAx val="119790208"/>
        <c:crosses val="autoZero"/>
        <c:auto val="1"/>
        <c:lblOffset val="100"/>
        <c:baseTimeUnit val="years"/>
      </c:dateAx>
      <c:valAx>
        <c:axId val="119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49.84</c:v>
                </c:pt>
                <c:pt idx="1">
                  <c:v>48.9</c:v>
                </c:pt>
                <c:pt idx="2">
                  <c:v>46.26</c:v>
                </c:pt>
                <c:pt idx="3">
                  <c:v>46.1</c:v>
                </c:pt>
                <c:pt idx="4">
                  <c:v>41.47</c:v>
                </c:pt>
              </c:numCache>
            </c:numRef>
          </c:val>
          <c:extLst xmlns:c16r2="http://schemas.microsoft.com/office/drawing/2015/06/chart">
            <c:ext xmlns:c16="http://schemas.microsoft.com/office/drawing/2014/chart" uri="{C3380CC4-5D6E-409C-BE32-E72D297353CC}">
              <c16:uniqueId val="{00000000-8013-4C5B-9DAA-D3DEAF9B51F6}"/>
            </c:ext>
          </c:extLst>
        </c:ser>
        <c:dLbls>
          <c:showLegendKey val="0"/>
          <c:showVal val="0"/>
          <c:showCatName val="0"/>
          <c:showSerName val="0"/>
          <c:showPercent val="0"/>
          <c:showBubbleSize val="0"/>
        </c:dLbls>
        <c:gapWidth val="150"/>
        <c:axId val="112682112"/>
        <c:axId val="1126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13-4C5B-9DAA-D3DEAF9B51F6}"/>
            </c:ext>
          </c:extLst>
        </c:ser>
        <c:dLbls>
          <c:showLegendKey val="0"/>
          <c:showVal val="0"/>
          <c:showCatName val="0"/>
          <c:showSerName val="0"/>
          <c:showPercent val="0"/>
          <c:showBubbleSize val="0"/>
        </c:dLbls>
        <c:marker val="1"/>
        <c:smooth val="0"/>
        <c:axId val="112682112"/>
        <c:axId val="112684032"/>
      </c:lineChart>
      <c:dateAx>
        <c:axId val="112682112"/>
        <c:scaling>
          <c:orientation val="minMax"/>
        </c:scaling>
        <c:delete val="1"/>
        <c:axPos val="b"/>
        <c:numFmt formatCode="ge" sourceLinked="1"/>
        <c:majorTickMark val="none"/>
        <c:minorTickMark val="none"/>
        <c:tickLblPos val="none"/>
        <c:crossAx val="112684032"/>
        <c:crosses val="autoZero"/>
        <c:auto val="1"/>
        <c:lblOffset val="100"/>
        <c:baseTimeUnit val="years"/>
      </c:dateAx>
      <c:valAx>
        <c:axId val="112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03-4AAD-88B4-28F65C18BF8D}"/>
            </c:ext>
          </c:extLst>
        </c:ser>
        <c:dLbls>
          <c:showLegendKey val="0"/>
          <c:showVal val="0"/>
          <c:showCatName val="0"/>
          <c:showSerName val="0"/>
          <c:showPercent val="0"/>
          <c:showBubbleSize val="0"/>
        </c:dLbls>
        <c:gapWidth val="150"/>
        <c:axId val="112715264"/>
        <c:axId val="112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03-4AAD-88B4-28F65C18BF8D}"/>
            </c:ext>
          </c:extLst>
        </c:ser>
        <c:dLbls>
          <c:showLegendKey val="0"/>
          <c:showVal val="0"/>
          <c:showCatName val="0"/>
          <c:showSerName val="0"/>
          <c:showPercent val="0"/>
          <c:showBubbleSize val="0"/>
        </c:dLbls>
        <c:marker val="1"/>
        <c:smooth val="0"/>
        <c:axId val="112715264"/>
        <c:axId val="112717184"/>
      </c:lineChart>
      <c:dateAx>
        <c:axId val="112715264"/>
        <c:scaling>
          <c:orientation val="minMax"/>
        </c:scaling>
        <c:delete val="1"/>
        <c:axPos val="b"/>
        <c:numFmt formatCode="ge" sourceLinked="1"/>
        <c:majorTickMark val="none"/>
        <c:minorTickMark val="none"/>
        <c:tickLblPos val="none"/>
        <c:crossAx val="112717184"/>
        <c:crosses val="autoZero"/>
        <c:auto val="1"/>
        <c:lblOffset val="100"/>
        <c:baseTimeUnit val="years"/>
      </c:dateAx>
      <c:valAx>
        <c:axId val="112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98-4601-A6E6-5C815F5C8FB8}"/>
            </c:ext>
          </c:extLst>
        </c:ser>
        <c:dLbls>
          <c:showLegendKey val="0"/>
          <c:showVal val="0"/>
          <c:showCatName val="0"/>
          <c:showSerName val="0"/>
          <c:showPercent val="0"/>
          <c:showBubbleSize val="0"/>
        </c:dLbls>
        <c:gapWidth val="150"/>
        <c:axId val="119494528"/>
        <c:axId val="1195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98-4601-A6E6-5C815F5C8FB8}"/>
            </c:ext>
          </c:extLst>
        </c:ser>
        <c:dLbls>
          <c:showLegendKey val="0"/>
          <c:showVal val="0"/>
          <c:showCatName val="0"/>
          <c:showSerName val="0"/>
          <c:showPercent val="0"/>
          <c:showBubbleSize val="0"/>
        </c:dLbls>
        <c:marker val="1"/>
        <c:smooth val="0"/>
        <c:axId val="119494528"/>
        <c:axId val="119500800"/>
      </c:lineChart>
      <c:dateAx>
        <c:axId val="119494528"/>
        <c:scaling>
          <c:orientation val="minMax"/>
        </c:scaling>
        <c:delete val="1"/>
        <c:axPos val="b"/>
        <c:numFmt formatCode="ge" sourceLinked="1"/>
        <c:majorTickMark val="none"/>
        <c:minorTickMark val="none"/>
        <c:tickLblPos val="none"/>
        <c:crossAx val="119500800"/>
        <c:crosses val="autoZero"/>
        <c:auto val="1"/>
        <c:lblOffset val="100"/>
        <c:baseTimeUnit val="years"/>
      </c:dateAx>
      <c:valAx>
        <c:axId val="1195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1D-4A4A-AB95-6AC607A91D15}"/>
            </c:ext>
          </c:extLst>
        </c:ser>
        <c:dLbls>
          <c:showLegendKey val="0"/>
          <c:showVal val="0"/>
          <c:showCatName val="0"/>
          <c:showSerName val="0"/>
          <c:showPercent val="0"/>
          <c:showBubbleSize val="0"/>
        </c:dLbls>
        <c:gapWidth val="150"/>
        <c:axId val="119536256"/>
        <c:axId val="119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1D-4A4A-AB95-6AC607A91D15}"/>
            </c:ext>
          </c:extLst>
        </c:ser>
        <c:dLbls>
          <c:showLegendKey val="0"/>
          <c:showVal val="0"/>
          <c:showCatName val="0"/>
          <c:showSerName val="0"/>
          <c:showPercent val="0"/>
          <c:showBubbleSize val="0"/>
        </c:dLbls>
        <c:marker val="1"/>
        <c:smooth val="0"/>
        <c:axId val="119536256"/>
        <c:axId val="119554816"/>
      </c:lineChart>
      <c:dateAx>
        <c:axId val="119536256"/>
        <c:scaling>
          <c:orientation val="minMax"/>
        </c:scaling>
        <c:delete val="1"/>
        <c:axPos val="b"/>
        <c:numFmt formatCode="ge" sourceLinked="1"/>
        <c:majorTickMark val="none"/>
        <c:minorTickMark val="none"/>
        <c:tickLblPos val="none"/>
        <c:crossAx val="119554816"/>
        <c:crosses val="autoZero"/>
        <c:auto val="1"/>
        <c:lblOffset val="100"/>
        <c:baseTimeUnit val="years"/>
      </c:dateAx>
      <c:valAx>
        <c:axId val="119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DC-4F1A-ACD7-F1E2ECD8250D}"/>
            </c:ext>
          </c:extLst>
        </c:ser>
        <c:dLbls>
          <c:showLegendKey val="0"/>
          <c:showVal val="0"/>
          <c:showCatName val="0"/>
          <c:showSerName val="0"/>
          <c:showPercent val="0"/>
          <c:showBubbleSize val="0"/>
        </c:dLbls>
        <c:gapWidth val="150"/>
        <c:axId val="119573888"/>
        <c:axId val="1195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DC-4F1A-ACD7-F1E2ECD8250D}"/>
            </c:ext>
          </c:extLst>
        </c:ser>
        <c:dLbls>
          <c:showLegendKey val="0"/>
          <c:showVal val="0"/>
          <c:showCatName val="0"/>
          <c:showSerName val="0"/>
          <c:showPercent val="0"/>
          <c:showBubbleSize val="0"/>
        </c:dLbls>
        <c:marker val="1"/>
        <c:smooth val="0"/>
        <c:axId val="119573888"/>
        <c:axId val="119588352"/>
      </c:lineChart>
      <c:dateAx>
        <c:axId val="119573888"/>
        <c:scaling>
          <c:orientation val="minMax"/>
        </c:scaling>
        <c:delete val="1"/>
        <c:axPos val="b"/>
        <c:numFmt formatCode="ge" sourceLinked="1"/>
        <c:majorTickMark val="none"/>
        <c:minorTickMark val="none"/>
        <c:tickLblPos val="none"/>
        <c:crossAx val="119588352"/>
        <c:crosses val="autoZero"/>
        <c:auto val="1"/>
        <c:lblOffset val="100"/>
        <c:baseTimeUnit val="years"/>
      </c:dateAx>
      <c:valAx>
        <c:axId val="1195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DB-4D34-B99A-43D7047AFA65}"/>
            </c:ext>
          </c:extLst>
        </c:ser>
        <c:dLbls>
          <c:showLegendKey val="0"/>
          <c:showVal val="0"/>
          <c:showCatName val="0"/>
          <c:showSerName val="0"/>
          <c:showPercent val="0"/>
          <c:showBubbleSize val="0"/>
        </c:dLbls>
        <c:gapWidth val="150"/>
        <c:axId val="118112256"/>
        <c:axId val="1181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5ADB-4D34-B99A-43D7047AFA65}"/>
            </c:ext>
          </c:extLst>
        </c:ser>
        <c:dLbls>
          <c:showLegendKey val="0"/>
          <c:showVal val="0"/>
          <c:showCatName val="0"/>
          <c:showSerName val="0"/>
          <c:showPercent val="0"/>
          <c:showBubbleSize val="0"/>
        </c:dLbls>
        <c:marker val="1"/>
        <c:smooth val="0"/>
        <c:axId val="118112256"/>
        <c:axId val="118114176"/>
      </c:lineChart>
      <c:dateAx>
        <c:axId val="118112256"/>
        <c:scaling>
          <c:orientation val="minMax"/>
        </c:scaling>
        <c:delete val="1"/>
        <c:axPos val="b"/>
        <c:numFmt formatCode="ge" sourceLinked="1"/>
        <c:majorTickMark val="none"/>
        <c:minorTickMark val="none"/>
        <c:tickLblPos val="none"/>
        <c:crossAx val="118114176"/>
        <c:crosses val="autoZero"/>
        <c:auto val="1"/>
        <c:lblOffset val="100"/>
        <c:baseTimeUnit val="years"/>
      </c:dateAx>
      <c:valAx>
        <c:axId val="1181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35.950000000000003</c:v>
                </c:pt>
                <c:pt idx="1">
                  <c:v>36.880000000000003</c:v>
                </c:pt>
                <c:pt idx="2">
                  <c:v>69.63</c:v>
                </c:pt>
                <c:pt idx="3">
                  <c:v>62.75</c:v>
                </c:pt>
                <c:pt idx="4">
                  <c:v>70.19</c:v>
                </c:pt>
              </c:numCache>
            </c:numRef>
          </c:val>
          <c:extLst xmlns:c16r2="http://schemas.microsoft.com/office/drawing/2015/06/chart">
            <c:ext xmlns:c16="http://schemas.microsoft.com/office/drawing/2014/chart" uri="{C3380CC4-5D6E-409C-BE32-E72D297353CC}">
              <c16:uniqueId val="{00000000-A8D3-47DA-9F85-6B842D06DF6C}"/>
            </c:ext>
          </c:extLst>
        </c:ser>
        <c:dLbls>
          <c:showLegendKey val="0"/>
          <c:showVal val="0"/>
          <c:showCatName val="0"/>
          <c:showSerName val="0"/>
          <c:showPercent val="0"/>
          <c:showBubbleSize val="0"/>
        </c:dLbls>
        <c:gapWidth val="150"/>
        <c:axId val="118149120"/>
        <c:axId val="1181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8D3-47DA-9F85-6B842D06DF6C}"/>
            </c:ext>
          </c:extLst>
        </c:ser>
        <c:dLbls>
          <c:showLegendKey val="0"/>
          <c:showVal val="0"/>
          <c:showCatName val="0"/>
          <c:showSerName val="0"/>
          <c:showPercent val="0"/>
          <c:showBubbleSize val="0"/>
        </c:dLbls>
        <c:marker val="1"/>
        <c:smooth val="0"/>
        <c:axId val="118149120"/>
        <c:axId val="118151040"/>
      </c:lineChart>
      <c:dateAx>
        <c:axId val="118149120"/>
        <c:scaling>
          <c:orientation val="minMax"/>
        </c:scaling>
        <c:delete val="1"/>
        <c:axPos val="b"/>
        <c:numFmt formatCode="ge" sourceLinked="1"/>
        <c:majorTickMark val="none"/>
        <c:minorTickMark val="none"/>
        <c:tickLblPos val="none"/>
        <c:crossAx val="118151040"/>
        <c:crosses val="autoZero"/>
        <c:auto val="1"/>
        <c:lblOffset val="100"/>
        <c:baseTimeUnit val="years"/>
      </c:dateAx>
      <c:valAx>
        <c:axId val="1181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328.77</c:v>
                </c:pt>
                <c:pt idx="1">
                  <c:v>322.35000000000002</c:v>
                </c:pt>
                <c:pt idx="2">
                  <c:v>172.99</c:v>
                </c:pt>
                <c:pt idx="3">
                  <c:v>195.24</c:v>
                </c:pt>
                <c:pt idx="4">
                  <c:v>177.9</c:v>
                </c:pt>
              </c:numCache>
            </c:numRef>
          </c:val>
          <c:extLst xmlns:c16r2="http://schemas.microsoft.com/office/drawing/2015/06/chart">
            <c:ext xmlns:c16="http://schemas.microsoft.com/office/drawing/2014/chart" uri="{C3380CC4-5D6E-409C-BE32-E72D297353CC}">
              <c16:uniqueId val="{00000000-8EF0-4D32-B83B-1405335D394E}"/>
            </c:ext>
          </c:extLst>
        </c:ser>
        <c:dLbls>
          <c:showLegendKey val="0"/>
          <c:showVal val="0"/>
          <c:showCatName val="0"/>
          <c:showSerName val="0"/>
          <c:showPercent val="0"/>
          <c:showBubbleSize val="0"/>
        </c:dLbls>
        <c:gapWidth val="150"/>
        <c:axId val="119697408"/>
        <c:axId val="1196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EF0-4D32-B83B-1405335D394E}"/>
            </c:ext>
          </c:extLst>
        </c:ser>
        <c:dLbls>
          <c:showLegendKey val="0"/>
          <c:showVal val="0"/>
          <c:showCatName val="0"/>
          <c:showSerName val="0"/>
          <c:showPercent val="0"/>
          <c:showBubbleSize val="0"/>
        </c:dLbls>
        <c:marker val="1"/>
        <c:smooth val="0"/>
        <c:axId val="119697408"/>
        <c:axId val="119699328"/>
      </c:lineChart>
      <c:dateAx>
        <c:axId val="119697408"/>
        <c:scaling>
          <c:orientation val="minMax"/>
        </c:scaling>
        <c:delete val="1"/>
        <c:axPos val="b"/>
        <c:numFmt formatCode="ge" sourceLinked="1"/>
        <c:majorTickMark val="none"/>
        <c:minorTickMark val="none"/>
        <c:tickLblPos val="none"/>
        <c:crossAx val="119699328"/>
        <c:crosses val="autoZero"/>
        <c:auto val="1"/>
        <c:lblOffset val="100"/>
        <c:baseTimeUnit val="years"/>
      </c:dateAx>
      <c:valAx>
        <c:axId val="1196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牧之原市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45990</v>
      </c>
      <c r="AM8" s="68"/>
      <c r="AN8" s="68"/>
      <c r="AO8" s="68"/>
      <c r="AP8" s="68"/>
      <c r="AQ8" s="68"/>
      <c r="AR8" s="68"/>
      <c r="AS8" s="68"/>
      <c r="AT8" s="67">
        <f>データ!T6</f>
        <v>111.69</v>
      </c>
      <c r="AU8" s="67"/>
      <c r="AV8" s="67"/>
      <c r="AW8" s="67"/>
      <c r="AX8" s="67"/>
      <c r="AY8" s="67"/>
      <c r="AZ8" s="67"/>
      <c r="BA8" s="67"/>
      <c r="BB8" s="67">
        <f>データ!U6</f>
        <v>411.76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0.48</v>
      </c>
      <c r="Q10" s="67"/>
      <c r="R10" s="67"/>
      <c r="S10" s="67"/>
      <c r="T10" s="67"/>
      <c r="U10" s="67"/>
      <c r="V10" s="67"/>
      <c r="W10" s="67">
        <f>データ!Q6</f>
        <v>91.11</v>
      </c>
      <c r="X10" s="67"/>
      <c r="Y10" s="67"/>
      <c r="Z10" s="67"/>
      <c r="AA10" s="67"/>
      <c r="AB10" s="67"/>
      <c r="AC10" s="67"/>
      <c r="AD10" s="68">
        <f>データ!R6</f>
        <v>2160</v>
      </c>
      <c r="AE10" s="68"/>
      <c r="AF10" s="68"/>
      <c r="AG10" s="68"/>
      <c r="AH10" s="68"/>
      <c r="AI10" s="68"/>
      <c r="AJ10" s="68"/>
      <c r="AK10" s="2"/>
      <c r="AL10" s="68">
        <f>データ!V6</f>
        <v>220</v>
      </c>
      <c r="AM10" s="68"/>
      <c r="AN10" s="68"/>
      <c r="AO10" s="68"/>
      <c r="AP10" s="68"/>
      <c r="AQ10" s="68"/>
      <c r="AR10" s="68"/>
      <c r="AS10" s="68"/>
      <c r="AT10" s="67">
        <f>データ!W6</f>
        <v>7.0000000000000007E-2</v>
      </c>
      <c r="AU10" s="67"/>
      <c r="AV10" s="67"/>
      <c r="AW10" s="67"/>
      <c r="AX10" s="67"/>
      <c r="AY10" s="67"/>
      <c r="AZ10" s="67"/>
      <c r="BA10" s="67"/>
      <c r="BB10" s="67">
        <f>データ!X6</f>
        <v>3142.86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BQZswKnss6WiadOvnM9Eh4NSjDjtYR3dAwtPsqSeyT1z+D4J0tTn8fETkUHSSq5sDUeUWT0d2sB7/zCpaYZQg==" saltValue="QdV2MkI1I2h5Wihmt+jn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222267</v>
      </c>
      <c r="D6" s="33">
        <f t="shared" si="3"/>
        <v>47</v>
      </c>
      <c r="E6" s="33">
        <f t="shared" si="3"/>
        <v>17</v>
      </c>
      <c r="F6" s="33">
        <f t="shared" si="3"/>
        <v>5</v>
      </c>
      <c r="G6" s="33">
        <f t="shared" si="3"/>
        <v>0</v>
      </c>
      <c r="H6" s="33" t="str">
        <f t="shared" si="3"/>
        <v>静岡県　牧之原市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0.48</v>
      </c>
      <c r="Q6" s="34">
        <f t="shared" si="3"/>
        <v>91.11</v>
      </c>
      <c r="R6" s="34">
        <f t="shared" si="3"/>
        <v>2160</v>
      </c>
      <c r="S6" s="34">
        <f t="shared" si="3"/>
        <v>45990</v>
      </c>
      <c r="T6" s="34">
        <f t="shared" si="3"/>
        <v>111.69</v>
      </c>
      <c r="U6" s="34">
        <f t="shared" si="3"/>
        <v>411.76</v>
      </c>
      <c r="V6" s="34">
        <f t="shared" si="3"/>
        <v>220</v>
      </c>
      <c r="W6" s="34">
        <f t="shared" si="3"/>
        <v>7.0000000000000007E-2</v>
      </c>
      <c r="X6" s="34">
        <f t="shared" si="3"/>
        <v>3142.86</v>
      </c>
      <c r="Y6" s="35">
        <f>IF(Y7="",NA(),Y7)</f>
        <v>49.84</v>
      </c>
      <c r="Z6" s="35">
        <f t="shared" ref="Z6:AH6" si="4">IF(Z7="",NA(),Z7)</f>
        <v>48.9</v>
      </c>
      <c r="AA6" s="35">
        <f t="shared" si="4"/>
        <v>46.26</v>
      </c>
      <c r="AB6" s="35">
        <f t="shared" si="4"/>
        <v>46.1</v>
      </c>
      <c r="AC6" s="35">
        <f t="shared" si="4"/>
        <v>41.47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35.950000000000003</v>
      </c>
      <c r="BR6" s="35">
        <f t="shared" ref="BR6:BZ6" si="8">IF(BR7="",NA(),BR7)</f>
        <v>36.880000000000003</v>
      </c>
      <c r="BS6" s="35">
        <f t="shared" si="8"/>
        <v>69.63</v>
      </c>
      <c r="BT6" s="35">
        <f t="shared" si="8"/>
        <v>62.75</v>
      </c>
      <c r="BU6" s="35">
        <f t="shared" si="8"/>
        <v>70.19</v>
      </c>
      <c r="BV6" s="35">
        <f t="shared" si="8"/>
        <v>50.82</v>
      </c>
      <c r="BW6" s="35">
        <f t="shared" si="8"/>
        <v>52.19</v>
      </c>
      <c r="BX6" s="35">
        <f t="shared" si="8"/>
        <v>55.32</v>
      </c>
      <c r="BY6" s="35">
        <f t="shared" si="8"/>
        <v>59.8</v>
      </c>
      <c r="BZ6" s="35">
        <f t="shared" si="8"/>
        <v>57.77</v>
      </c>
      <c r="CA6" s="34" t="str">
        <f>IF(CA7="","",IF(CA7="-","【-】","【"&amp;SUBSTITUTE(TEXT(CA7,"#,##0.00"),"-","△")&amp;"】"))</f>
        <v>【59.51】</v>
      </c>
      <c r="CB6" s="35">
        <f>IF(CB7="",NA(),CB7)</f>
        <v>328.77</v>
      </c>
      <c r="CC6" s="35">
        <f t="shared" ref="CC6:CK6" si="9">IF(CC7="",NA(),CC7)</f>
        <v>322.35000000000002</v>
      </c>
      <c r="CD6" s="35">
        <f t="shared" si="9"/>
        <v>172.99</v>
      </c>
      <c r="CE6" s="35">
        <f t="shared" si="9"/>
        <v>195.24</v>
      </c>
      <c r="CF6" s="35">
        <f t="shared" si="9"/>
        <v>177.9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62.82</v>
      </c>
      <c r="CN6" s="35">
        <f t="shared" ref="CN6:CV6" si="10">IF(CN7="",NA(),CN7)</f>
        <v>62.82</v>
      </c>
      <c r="CO6" s="35">
        <f t="shared" si="10"/>
        <v>62.82</v>
      </c>
      <c r="CP6" s="35">
        <f t="shared" si="10"/>
        <v>61.54</v>
      </c>
      <c r="CQ6" s="35">
        <f t="shared" si="10"/>
        <v>60.26</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222267</v>
      </c>
      <c r="D7" s="37">
        <v>47</v>
      </c>
      <c r="E7" s="37">
        <v>17</v>
      </c>
      <c r="F7" s="37">
        <v>5</v>
      </c>
      <c r="G7" s="37">
        <v>0</v>
      </c>
      <c r="H7" s="37" t="s">
        <v>97</v>
      </c>
      <c r="I7" s="37" t="s">
        <v>98</v>
      </c>
      <c r="J7" s="37" t="s">
        <v>99</v>
      </c>
      <c r="K7" s="37" t="s">
        <v>100</v>
      </c>
      <c r="L7" s="37" t="s">
        <v>101</v>
      </c>
      <c r="M7" s="37" t="s">
        <v>102</v>
      </c>
      <c r="N7" s="38" t="s">
        <v>103</v>
      </c>
      <c r="O7" s="38" t="s">
        <v>104</v>
      </c>
      <c r="P7" s="38">
        <v>0.48</v>
      </c>
      <c r="Q7" s="38">
        <v>91.11</v>
      </c>
      <c r="R7" s="38">
        <v>2160</v>
      </c>
      <c r="S7" s="38">
        <v>45990</v>
      </c>
      <c r="T7" s="38">
        <v>111.69</v>
      </c>
      <c r="U7" s="38">
        <v>411.76</v>
      </c>
      <c r="V7" s="38">
        <v>220</v>
      </c>
      <c r="W7" s="38">
        <v>7.0000000000000007E-2</v>
      </c>
      <c r="X7" s="38">
        <v>3142.86</v>
      </c>
      <c r="Y7" s="38">
        <v>49.84</v>
      </c>
      <c r="Z7" s="38">
        <v>48.9</v>
      </c>
      <c r="AA7" s="38">
        <v>46.26</v>
      </c>
      <c r="AB7" s="38">
        <v>46.1</v>
      </c>
      <c r="AC7" s="38">
        <v>41.47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35.950000000000003</v>
      </c>
      <c r="BR7" s="38">
        <v>36.880000000000003</v>
      </c>
      <c r="BS7" s="38">
        <v>69.63</v>
      </c>
      <c r="BT7" s="38">
        <v>62.75</v>
      </c>
      <c r="BU7" s="38">
        <v>70.19</v>
      </c>
      <c r="BV7" s="38">
        <v>50.82</v>
      </c>
      <c r="BW7" s="38">
        <v>52.19</v>
      </c>
      <c r="BX7" s="38">
        <v>55.32</v>
      </c>
      <c r="BY7" s="38">
        <v>59.8</v>
      </c>
      <c r="BZ7" s="38">
        <v>57.77</v>
      </c>
      <c r="CA7" s="38">
        <v>59.51</v>
      </c>
      <c r="CB7" s="38">
        <v>328.77</v>
      </c>
      <c r="CC7" s="38">
        <v>322.35000000000002</v>
      </c>
      <c r="CD7" s="38">
        <v>172.99</v>
      </c>
      <c r="CE7" s="38">
        <v>195.24</v>
      </c>
      <c r="CF7" s="38">
        <v>177.9</v>
      </c>
      <c r="CG7" s="38">
        <v>300.52</v>
      </c>
      <c r="CH7" s="38">
        <v>296.14</v>
      </c>
      <c r="CI7" s="38">
        <v>283.17</v>
      </c>
      <c r="CJ7" s="38">
        <v>263.76</v>
      </c>
      <c r="CK7" s="38">
        <v>274.35000000000002</v>
      </c>
      <c r="CL7" s="38">
        <v>261.45999999999998</v>
      </c>
      <c r="CM7" s="38">
        <v>62.82</v>
      </c>
      <c r="CN7" s="38">
        <v>62.82</v>
      </c>
      <c r="CO7" s="38">
        <v>62.82</v>
      </c>
      <c r="CP7" s="38">
        <v>61.54</v>
      </c>
      <c r="CQ7" s="38">
        <v>60.26</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0.15</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2020-02-13T10:36:45Z</cp:lastPrinted>
  <dcterms:created xsi:type="dcterms:W3CDTF">2019-12-05T05:20:22Z</dcterms:created>
  <dcterms:modified xsi:type="dcterms:W3CDTF">2020-02-13T10:42:47Z</dcterms:modified>
</cp:coreProperties>
</file>