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予算資料\R2予算\財務課(調査関係)\1.29　公営企業に係る「経営比較分析表」の公表について\"/>
    </mc:Choice>
  </mc:AlternateContent>
  <workbookProtection workbookAlgorithmName="SHA-512" workbookHashValue="pecmJpDLCycuD0rWcNNOoLkCuABwLtdkqIkRjMbi/WhOSSFzlD2m1pQxDsDSfs+o05+0J5NUW8suFA65CPVF/g==" workbookSaltValue="h176vjY6sCw7ZAwq5Y5orQ=="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BB10" i="4"/>
  <c r="AT10" i="4"/>
  <c r="AL10" i="4"/>
  <c r="W10" i="4"/>
  <c r="I10" i="4"/>
  <c r="BB8" i="4"/>
  <c r="AT8" i="4"/>
  <c r="AL8" i="4"/>
  <c r="P8" i="4"/>
  <c r="I8" i="4"/>
  <c r="B8" i="4"/>
  <c r="B6" i="4"/>
  <c r="B10" i="5" l="1"/>
  <c r="C10" i="5"/>
  <c r="D10" i="5"/>
  <c r="E10" i="5"/>
</calcChain>
</file>

<file path=xl/sharedStrings.xml><?xml version="1.0" encoding="utf-8"?>
<sst xmlns="http://schemas.openxmlformats.org/spreadsheetml/2006/main" count="220" uniqueCount="107">
  <si>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</si>
  <si>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</si>
  <si>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</si>
  <si>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</si>
  <si>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</si>
  <si>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</si>
  <si>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</si>
  <si>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</si>
  <si>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</si>
  <si>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</si>
  <si>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</si>
  <si>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</si>
  <si>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</si>
  <si>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</si>
  <si>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</si>
  <si>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</si>
  <si>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</si>
  <si>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</si>
  <si>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</si>
  <si>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</si>
  <si>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</si>
  <si>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</si>
  <si>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</si>
  <si>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</si>
  <si>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</si>
  <si>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</si>
  <si>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</si>
  <si>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</si>
  <si>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</si>
  <si>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</si>
  <si>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</si>
  <si>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</si>
  <si>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</si>
  <si>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</si>
  <si>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</si>
  <si>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</si>
  <si>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</si>
  <si>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</si>
  <si>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</si>
  <si>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</si>
  <si>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</si>
  <si>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</si>
  <si>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</si>
  <si>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</si>
  <si>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</si>
  <si>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</si>
  <si>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</si>
  <si>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</si>
  <si>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</si>
  <si>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</si>
  <si>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</si>
  <si>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</si>
  <si>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</si>
  <si>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</si>
  <si>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</si>
  <si>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</si>
  <si>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</si>
  <si>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</si>
  <si>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</si>
  <si>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</si>
  <si>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</si>
  <si>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</si>
  <si>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</si>
  <si>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</si>
  <si>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</si>
  <si>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</si>
  <si>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</si>
  <si>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</si>
  <si>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</si>
  <si>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</si>
  <si>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</si>
  <si>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</si>
  <si>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</si>
  <si>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</si>
  <si>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</si>
  <si>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</si>
  <si>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</si>
  <si>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</si>
  <si>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</si>
  <si>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</si>
  <si>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</si>
  <si>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</si>
  <si>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</si>
  <si>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 xml:space="preserve">・現時点では法定耐用年数を経過した管路はないものの、近年の管路更新事業が低迷しているために減価償却率も上昇傾向であることから、管路全体の老朽化が進んでいると考えられる。一方で、将来の水需要が減少する状況下で、財政状況も厳しくなることが予測されることから、更新率を上げるだけではなく、適正な更新口径（ダウンサイジング）による事業費削減を踏まえた投資計画へ見直す必要がある。
</t>
    <rPh sb="1" eb="4">
      <t>ゲンジテン</t>
    </rPh>
    <rPh sb="33" eb="35">
      <t>ジギョウ</t>
    </rPh>
    <rPh sb="36" eb="38">
      <t>テイメイ</t>
    </rPh>
    <rPh sb="63" eb="65">
      <t>カンロ</t>
    </rPh>
    <rPh sb="65" eb="67">
      <t>ゼンタイ</t>
    </rPh>
    <rPh sb="68" eb="71">
      <t>ロウキュウカ</t>
    </rPh>
    <rPh sb="72" eb="73">
      <t>スス</t>
    </rPh>
    <rPh sb="78" eb="79">
      <t>カンガ</t>
    </rPh>
    <rPh sb="84" eb="86">
      <t>イッポウ</t>
    </rPh>
    <rPh sb="88" eb="90">
      <t>ショウライ</t>
    </rPh>
    <rPh sb="91" eb="92">
      <t>ミズ</t>
    </rPh>
    <rPh sb="92" eb="94">
      <t>ジュヨウ</t>
    </rPh>
    <rPh sb="95" eb="97">
      <t>ゲンショウ</t>
    </rPh>
    <rPh sb="99" eb="101">
      <t>ジョウキョウ</t>
    </rPh>
    <rPh sb="101" eb="102">
      <t>カ</t>
    </rPh>
    <rPh sb="104" eb="106">
      <t>ザイセイ</t>
    </rPh>
    <rPh sb="106" eb="108">
      <t>ジョウキョウ</t>
    </rPh>
    <rPh sb="109" eb="110">
      <t>キビ</t>
    </rPh>
    <rPh sb="117" eb="119">
      <t>ヨソク</t>
    </rPh>
    <rPh sb="127" eb="129">
      <t>コウシン</t>
    </rPh>
    <rPh sb="129" eb="130">
      <t>リツ</t>
    </rPh>
    <rPh sb="131" eb="132">
      <t>ア</t>
    </rPh>
    <rPh sb="141" eb="143">
      <t>テキセイ</t>
    </rPh>
    <rPh sb="144" eb="146">
      <t>コウシン</t>
    </rPh>
    <rPh sb="146" eb="148">
      <t>コウケイ</t>
    </rPh>
    <rPh sb="161" eb="163">
      <t>ジギョウ</t>
    </rPh>
    <rPh sb="163" eb="164">
      <t>ヒ</t>
    </rPh>
    <rPh sb="164" eb="166">
      <t>サクゲン</t>
    </rPh>
    <rPh sb="167" eb="168">
      <t>フ</t>
    </rPh>
    <rPh sb="171" eb="173">
      <t>トウシ</t>
    </rPh>
    <rPh sb="173" eb="175">
      <t>ケイカク</t>
    </rPh>
    <rPh sb="176" eb="178">
      <t>ミナオ</t>
    </rPh>
    <rPh sb="179" eb="181">
      <t>ヒツヨウ</t>
    </rPh>
    <phoneticPr fontId="1"/>
  </si>
  <si>
    <t>比率(N-1)</t>
    <rPh sb="0" eb="2">
      <t>ヒリツ</t>
    </rPh>
    <phoneticPr fontId="1"/>
  </si>
  <si>
    <t>静岡県　湖西市</t>
  </si>
  <si>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</si>
  <si>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</si>
  <si>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</si>
  <si>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</si>
  <si>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</si>
  <si>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</si>
  <si>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</si>
  <si>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</si>
  <si>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A4</t>
  </si>
  <si>
    <t>法適用</t>
  </si>
  <si>
    <t>水道事業</t>
  </si>
  <si>
    <t>末端給水事業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</si>
  <si>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</si>
  <si>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</si>
  <si>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</si>
  <si>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</si>
  <si>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</si>
  <si>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</si>
  <si>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</si>
  <si>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将来の水需要を見直し、適正かつ効率的な施設能力への配水区域再編・施設統廃合・ダウンサイジングの検討を行い、維持管理費や事業費を抑制する必要がある。また、施設更新時期の見直しやサービス水準の確保による官民連携の検討、資金調達（企業債割合等）の検討など、長期的な視点での投資・財政計画を策定する必要がある。</t>
    <rPh sb="1" eb="3">
      <t>ショウライ</t>
    </rPh>
    <rPh sb="4" eb="5">
      <t>ミズ</t>
    </rPh>
    <rPh sb="5" eb="7">
      <t>ジュヨウ</t>
    </rPh>
    <rPh sb="8" eb="10">
      <t>ミナオ</t>
    </rPh>
    <rPh sb="12" eb="14">
      <t>テキセイ</t>
    </rPh>
    <rPh sb="16" eb="19">
      <t>コウリツテキ</t>
    </rPh>
    <rPh sb="20" eb="22">
      <t>シセツ</t>
    </rPh>
    <rPh sb="22" eb="24">
      <t>ノウリョク</t>
    </rPh>
    <rPh sb="26" eb="28">
      <t>ハイスイ</t>
    </rPh>
    <rPh sb="28" eb="30">
      <t>クイキ</t>
    </rPh>
    <rPh sb="30" eb="32">
      <t>サイヘン</t>
    </rPh>
    <rPh sb="33" eb="35">
      <t>シセツ</t>
    </rPh>
    <rPh sb="35" eb="38">
      <t>トウハイゴウ</t>
    </rPh>
    <rPh sb="48" eb="50">
      <t>ケントウ</t>
    </rPh>
    <rPh sb="51" eb="52">
      <t>オコナ</t>
    </rPh>
    <rPh sb="54" eb="59">
      <t>イジカンリヒ</t>
    </rPh>
    <rPh sb="60" eb="63">
      <t>ジギョウヒ</t>
    </rPh>
    <rPh sb="64" eb="66">
      <t>ヨクセイ</t>
    </rPh>
    <rPh sb="68" eb="70">
      <t>ヒツヨウ</t>
    </rPh>
    <rPh sb="77" eb="79">
      <t>シセツ</t>
    </rPh>
    <rPh sb="79" eb="81">
      <t>コウシン</t>
    </rPh>
    <rPh sb="81" eb="83">
      <t>ジキ</t>
    </rPh>
    <rPh sb="84" eb="86">
      <t>ミナオ</t>
    </rPh>
    <rPh sb="92" eb="94">
      <t>スイジュン</t>
    </rPh>
    <rPh sb="95" eb="97">
      <t>カクホ</t>
    </rPh>
    <rPh sb="100" eb="102">
      <t>カンミン</t>
    </rPh>
    <rPh sb="102" eb="104">
      <t>レンケイ</t>
    </rPh>
    <rPh sb="105" eb="107">
      <t>ケントウ</t>
    </rPh>
    <rPh sb="108" eb="112">
      <t>シキンチョウタツ</t>
    </rPh>
    <rPh sb="113" eb="115">
      <t>キギョウ</t>
    </rPh>
    <rPh sb="115" eb="116">
      <t>サイ</t>
    </rPh>
    <rPh sb="116" eb="118">
      <t>ワリアイ</t>
    </rPh>
    <rPh sb="118" eb="119">
      <t>トウ</t>
    </rPh>
    <rPh sb="121" eb="123">
      <t>ケントウ</t>
    </rPh>
    <rPh sb="126" eb="129">
      <t>チョウキテキ</t>
    </rPh>
    <rPh sb="130" eb="132">
      <t>シテン</t>
    </rPh>
    <rPh sb="134" eb="136">
      <t>トウシ</t>
    </rPh>
    <rPh sb="137" eb="139">
      <t>ザイセイ</t>
    </rPh>
    <rPh sb="139" eb="141">
      <t>ケイカク</t>
    </rPh>
    <rPh sb="142" eb="144">
      <t>サクテイ</t>
    </rPh>
    <rPh sb="146" eb="148">
      <t>ヒツヨウ</t>
    </rPh>
    <phoneticPr fontId="1"/>
  </si>
  <si>
    <r>
      <t xml:space="preserve">【健全性】
</t>
    </r>
    <r>
      <rPr>
        <sz val="11"/>
        <rFont val="ＭＳ ゴシック"/>
        <family val="3"/>
        <charset val="128"/>
      </rPr>
      <t>・経常収支比率及び料金回収率は安定して100％を超え、類似団体・全国平均をも大きく上回っている。これは、企業債残高利息や減価償却費、損益勘定所属職員数の減少などの経常費用が減少傾向にあるのに対し、安定的に営業収益の確保が出来て</t>
    </r>
    <r>
      <rPr>
        <sz val="11"/>
        <rFont val="ＭＳ ゴシック"/>
        <family val="3"/>
        <charset val="128"/>
      </rPr>
      <t>いるためである。
　また、この結果、流動比率も類似団体・全国平均を大きく上回り、十分な支払い能力を有しているといえる。
　このことは、一定程度の評価が出来る反面、施設・管路更新投資額や人件費が低いことが伺え、今後、安定供給やサービス水準への影響が懸念される。
　このため、安定的な事業運営を行うためにも、事業運営全体の見直しが必要があると考える。
【効率性】
・施設利用率が類似団体・全国平均より低いが、これは、将来の水需要予測をもとに整備した配水施設の能力と、実際の配水量</t>
    </r>
    <r>
      <rPr>
        <sz val="11"/>
        <rFont val="ＭＳ ゴシック"/>
        <family val="3"/>
        <charset val="128"/>
      </rPr>
      <t>との間に乖離があるためである。また、市町村合併により、市内の配水施設が多く点在し、かつ各配水区域ブロックが小さいことなど</t>
    </r>
    <r>
      <rPr>
        <sz val="11"/>
        <rFont val="ＭＳ ゴシック"/>
        <family val="3"/>
        <charset val="128"/>
      </rPr>
      <t>も要因の一つである。
　今後、人口減少等による給水量減少が大きくなることが予測されるため、将来の水需要予測を見直し、効率的な配水区域の再編・施設統廃合を実施する必要があると考える。</t>
    </r>
    <rPh sb="1" eb="4">
      <t>ケンゼンセイ</t>
    </rPh>
    <rPh sb="7" eb="9">
      <t>ケイジョウ</t>
    </rPh>
    <rPh sb="9" eb="11">
      <t>シュウシ</t>
    </rPh>
    <rPh sb="11" eb="13">
      <t>ヒリツ</t>
    </rPh>
    <rPh sb="13" eb="14">
      <t>オヨ</t>
    </rPh>
    <rPh sb="15" eb="17">
      <t>リョウキン</t>
    </rPh>
    <rPh sb="17" eb="19">
      <t>カイシュウ</t>
    </rPh>
    <rPh sb="19" eb="20">
      <t>リツ</t>
    </rPh>
    <rPh sb="21" eb="23">
      <t>アンテイ</t>
    </rPh>
    <rPh sb="33" eb="35">
      <t>ルイジ</t>
    </rPh>
    <rPh sb="35" eb="37">
      <t>ダンタイ</t>
    </rPh>
    <rPh sb="38" eb="40">
      <t>ゼンコク</t>
    </rPh>
    <rPh sb="40" eb="42">
      <t>ヘイキン</t>
    </rPh>
    <rPh sb="44" eb="45">
      <t>オオ</t>
    </rPh>
    <rPh sb="47" eb="49">
      <t>ウワマワ</t>
    </rPh>
    <rPh sb="58" eb="60">
      <t>キギョウ</t>
    </rPh>
    <rPh sb="60" eb="61">
      <t>サイ</t>
    </rPh>
    <rPh sb="61" eb="63">
      <t>ザンダカ</t>
    </rPh>
    <rPh sb="63" eb="65">
      <t>リソク</t>
    </rPh>
    <rPh sb="66" eb="68">
      <t>ゲンカ</t>
    </rPh>
    <rPh sb="68" eb="70">
      <t>ショウキャク</t>
    </rPh>
    <rPh sb="70" eb="71">
      <t>ヒ</t>
    </rPh>
    <rPh sb="82" eb="84">
      <t>ゲンショウ</t>
    </rPh>
    <rPh sb="94" eb="96">
      <t>ケイコウ</t>
    </rPh>
    <rPh sb="101" eb="102">
      <t>タイ</t>
    </rPh>
    <rPh sb="104" eb="107">
      <t>アンテイテキ</t>
    </rPh>
    <rPh sb="113" eb="115">
      <t>カクホ</t>
    </rPh>
    <rPh sb="116" eb="118">
      <t>デキ</t>
    </rPh>
    <rPh sb="134" eb="136">
      <t>ケッカ</t>
    </rPh>
    <rPh sb="137" eb="139">
      <t>リュウドウ</t>
    </rPh>
    <rPh sb="139" eb="141">
      <t>ヒリツ</t>
    </rPh>
    <rPh sb="142" eb="144">
      <t>ルイジ</t>
    </rPh>
    <rPh sb="144" eb="146">
      <t>ダンタイ</t>
    </rPh>
    <rPh sb="147" eb="149">
      <t>ゼンコク</t>
    </rPh>
    <rPh sb="149" eb="151">
      <t>ヘイキン</t>
    </rPh>
    <rPh sb="152" eb="153">
      <t>オオ</t>
    </rPh>
    <rPh sb="155" eb="157">
      <t>ウワマワ</t>
    </rPh>
    <rPh sb="159" eb="161">
      <t>ジュウブン</t>
    </rPh>
    <rPh sb="162" eb="164">
      <t>シハラ</t>
    </rPh>
    <rPh sb="165" eb="167">
      <t>ノウリョク</t>
    </rPh>
    <rPh sb="168" eb="169">
      <t>ユウ</t>
    </rPh>
    <rPh sb="186" eb="188">
      <t>イッテイ</t>
    </rPh>
    <rPh sb="188" eb="190">
      <t>テイド</t>
    </rPh>
    <rPh sb="191" eb="193">
      <t>ヒョウカ</t>
    </rPh>
    <rPh sb="197" eb="199">
      <t>ハンメン</t>
    </rPh>
    <rPh sb="200" eb="202">
      <t>シセツ</t>
    </rPh>
    <rPh sb="203" eb="205">
      <t>カンロ</t>
    </rPh>
    <rPh sb="205" eb="207">
      <t>コウシン</t>
    </rPh>
    <rPh sb="207" eb="209">
      <t>トウシ</t>
    </rPh>
    <rPh sb="209" eb="210">
      <t>ガク</t>
    </rPh>
    <rPh sb="211" eb="214">
      <t>ジンケンヒ</t>
    </rPh>
    <rPh sb="215" eb="216">
      <t>ヒク</t>
    </rPh>
    <rPh sb="220" eb="221">
      <t>ウカガ</t>
    </rPh>
    <rPh sb="223" eb="225">
      <t>コンゴ</t>
    </rPh>
    <rPh sb="226" eb="228">
      <t>アンテイ</t>
    </rPh>
    <rPh sb="228" eb="230">
      <t>キョウキュウ</t>
    </rPh>
    <rPh sb="235" eb="237">
      <t>スイジュン</t>
    </rPh>
    <rPh sb="239" eb="241">
      <t>エイキョウ</t>
    </rPh>
    <rPh sb="242" eb="244">
      <t>ケネン</t>
    </rPh>
    <rPh sb="255" eb="258">
      <t>アンテイテキ</t>
    </rPh>
    <rPh sb="259" eb="261">
      <t>ジギョウ</t>
    </rPh>
    <rPh sb="261" eb="263">
      <t>ウンエイ</t>
    </rPh>
    <rPh sb="264" eb="265">
      <t>オコナ</t>
    </rPh>
    <rPh sb="271" eb="273">
      <t>ジギョウ</t>
    </rPh>
    <rPh sb="273" eb="275">
      <t>ウンエイ</t>
    </rPh>
    <rPh sb="275" eb="277">
      <t>ゼンタイ</t>
    </rPh>
    <rPh sb="278" eb="280">
      <t>ミナオ</t>
    </rPh>
    <rPh sb="282" eb="284">
      <t>ヒツヨウ</t>
    </rPh>
    <rPh sb="288" eb="289">
      <t>カンガ</t>
    </rPh>
    <rPh sb="295" eb="298">
      <t>コウリツセイ</t>
    </rPh>
    <rPh sb="301" eb="303">
      <t>シセツ</t>
    </rPh>
    <rPh sb="303" eb="306">
      <t>リヨウリツ</t>
    </rPh>
    <rPh sb="307" eb="309">
      <t>ルイジ</t>
    </rPh>
    <rPh sb="309" eb="311">
      <t>ダンタイ</t>
    </rPh>
    <rPh sb="312" eb="314">
      <t>ゼンコク</t>
    </rPh>
    <rPh sb="314" eb="316">
      <t>ヘイキン</t>
    </rPh>
    <rPh sb="318" eb="319">
      <t>ヒク</t>
    </rPh>
    <rPh sb="326" eb="328">
      <t>ショウライ</t>
    </rPh>
    <rPh sb="329" eb="330">
      <t>ミズ</t>
    </rPh>
    <rPh sb="330" eb="332">
      <t>ジュヨウ</t>
    </rPh>
    <rPh sb="332" eb="334">
      <t>ヨソク</t>
    </rPh>
    <rPh sb="338" eb="340">
      <t>セイビ</t>
    </rPh>
    <rPh sb="342" eb="344">
      <t>ハイスイ</t>
    </rPh>
    <rPh sb="344" eb="346">
      <t>シセツ</t>
    </rPh>
    <rPh sb="347" eb="349">
      <t>ノウリョク</t>
    </rPh>
    <rPh sb="351" eb="353">
      <t>ジッサイ</t>
    </rPh>
    <rPh sb="354" eb="356">
      <t>ハイスイ</t>
    </rPh>
    <rPh sb="356" eb="357">
      <t>リョウ</t>
    </rPh>
    <rPh sb="359" eb="360">
      <t>アイダ</t>
    </rPh>
    <rPh sb="361" eb="363">
      <t>カイリ</t>
    </rPh>
    <rPh sb="375" eb="378">
      <t>シチョウソン</t>
    </rPh>
    <rPh sb="378" eb="380">
      <t>ガッペイ</t>
    </rPh>
    <rPh sb="384" eb="386">
      <t>シナイ</t>
    </rPh>
    <rPh sb="387" eb="389">
      <t>ハイスイ</t>
    </rPh>
    <rPh sb="389" eb="391">
      <t>シセツ</t>
    </rPh>
    <rPh sb="392" eb="393">
      <t>オオ</t>
    </rPh>
    <rPh sb="394" eb="396">
      <t>テンザイ</t>
    </rPh>
    <rPh sb="400" eb="401">
      <t>カク</t>
    </rPh>
    <rPh sb="401" eb="403">
      <t>ハイスイ</t>
    </rPh>
    <rPh sb="403" eb="405">
      <t>クイキ</t>
    </rPh>
    <rPh sb="410" eb="411">
      <t>チイ</t>
    </rPh>
    <rPh sb="418" eb="420">
      <t>ヨウイン</t>
    </rPh>
    <rPh sb="421" eb="422">
      <t>ヒト</t>
    </rPh>
    <rPh sb="429" eb="431">
      <t>コンゴ</t>
    </rPh>
    <rPh sb="432" eb="434">
      <t>ジンコウ</t>
    </rPh>
    <rPh sb="434" eb="436">
      <t>ゲンショウ</t>
    </rPh>
    <rPh sb="436" eb="437">
      <t>トウ</t>
    </rPh>
    <rPh sb="440" eb="442">
      <t>キュウスイ</t>
    </rPh>
    <rPh sb="442" eb="443">
      <t>リョウ</t>
    </rPh>
    <rPh sb="443" eb="445">
      <t>ゲンショウ</t>
    </rPh>
    <rPh sb="446" eb="447">
      <t>オオ</t>
    </rPh>
    <rPh sb="454" eb="456">
      <t>ヨソク</t>
    </rPh>
    <rPh sb="462" eb="464">
      <t>ショウライ</t>
    </rPh>
    <rPh sb="465" eb="466">
      <t>ミズ</t>
    </rPh>
    <rPh sb="466" eb="468">
      <t>ジュヨウ</t>
    </rPh>
    <rPh sb="468" eb="470">
      <t>ヨソク</t>
    </rPh>
    <rPh sb="471" eb="473">
      <t>ミナオ</t>
    </rPh>
    <rPh sb="475" eb="478">
      <t>コウリツテキ</t>
    </rPh>
    <rPh sb="479" eb="481">
      <t>ハイスイ</t>
    </rPh>
    <rPh sb="481" eb="483">
      <t>クイキ</t>
    </rPh>
    <rPh sb="484" eb="486">
      <t>サイヘン</t>
    </rPh>
    <rPh sb="487" eb="489">
      <t>シセツ</t>
    </rPh>
    <rPh sb="489" eb="492">
      <t>トウハイゴウ</t>
    </rPh>
    <rPh sb="493" eb="495">
      <t>ジッシ</t>
    </rPh>
    <rPh sb="497" eb="49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</si>
</sst>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1.02</c:v>
                </c:pt>
                <c:pt idx="1">
                  <c:v>1.24</c:v>
                </c:pt>
                <c:pt idx="2">
                  <c:v>1.1599999999999999</c:v>
                </c:pt>
                <c:pt idx="3" formatCode="#,##0.00;&quot;△&quot;#,##0.00">
                  <c:v>0</c:v>
                </c:pt>
                <c:pt idx="4">
                  <c:v>0.56999999999999995</c:v>
                </c:pt>
              </c:numCache>
            </c:numRef>
          </c:val>
          <c:extLst>
            <c:ext xmlns:c16="http://schemas.microsoft.com/office/drawing/2014/chart" uri="{C3380CC4-5D6E-409C-BE32-E72D297353CC}">
              <c16:uniqueId val="{00000000-72B5-4C72-AB17-F8FFC52E2D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2B5-4C72-AB17-F8FFC52E2D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114.64</c:v>
                </c:pt>
                <c:pt idx="1">
                  <c:v>114.1</c:v>
                </c:pt>
                <c:pt idx="2">
                  <c:v>116.29</c:v>
                </c:pt>
                <c:pt idx="3">
                  <c:v>119.33</c:v>
                </c:pt>
                <c:pt idx="4">
                  <c:v>118.46</c:v>
                </c:pt>
              </c:numCache>
            </c:numRef>
          </c:val>
          <c:extLst>
            <c:ext xmlns:c16="http://schemas.microsoft.com/office/drawing/2014/chart" uri="{C3380CC4-5D6E-409C-BE32-E72D297353CC}">
              <c16:uniqueId val="{00000000-46B7-4A41-A257-7C91E009C7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6B7-4A41-A257-7C91E009C7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42.31</c:v>
                </c:pt>
                <c:pt idx="1">
                  <c:v>43.81</c:v>
                </c:pt>
                <c:pt idx="2">
                  <c:v>45.32</c:v>
                </c:pt>
                <c:pt idx="3">
                  <c:v>47.18</c:v>
                </c:pt>
                <c:pt idx="4">
                  <c:v>48.69</c:v>
                </c:pt>
              </c:numCache>
            </c:numRef>
          </c:val>
          <c:extLst>
            <c:ext xmlns:c16="http://schemas.microsoft.com/office/drawing/2014/chart" uri="{C3380CC4-5D6E-409C-BE32-E72D297353CC}">
              <c16:uniqueId val="{00000000-90DE-4984-96F1-157A55B597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90DE-4984-96F1-157A55B597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C-4AC1-A5A6-1376611F46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5BC-4AC1-A5A6-1376611F46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82-49B4-84AE-20DA8B7D88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D82-49B4-84AE-20DA8B7D88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331.44</c:v>
                </c:pt>
                <c:pt idx="1">
                  <c:v>443.07</c:v>
                </c:pt>
                <c:pt idx="2">
                  <c:v>541.32000000000005</c:v>
                </c:pt>
                <c:pt idx="3">
                  <c:v>641.34</c:v>
                </c:pt>
                <c:pt idx="4">
                  <c:v>860.85</c:v>
                </c:pt>
              </c:numCache>
            </c:numRef>
          </c:val>
          <c:extLst>
            <c:ext xmlns:c16="http://schemas.microsoft.com/office/drawing/2014/chart" uri="{C3380CC4-5D6E-409C-BE32-E72D297353CC}">
              <c16:uniqueId val="{00000000-B6B8-4709-8B28-8DB2807FEC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6B8-4709-8B28-8DB2807FEC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121.24</c:v>
                </c:pt>
                <c:pt idx="1">
                  <c:v>107.56</c:v>
                </c:pt>
                <c:pt idx="2">
                  <c:v>93.92</c:v>
                </c:pt>
                <c:pt idx="3">
                  <c:v>79.88</c:v>
                </c:pt>
                <c:pt idx="4">
                  <c:v>66.319999999999993</c:v>
                </c:pt>
              </c:numCache>
            </c:numRef>
          </c:val>
          <c:extLst>
            <c:ext xmlns:c16="http://schemas.microsoft.com/office/drawing/2014/chart" uri="{C3380CC4-5D6E-409C-BE32-E72D297353CC}">
              <c16:uniqueId val="{00000000-9308-489A-8AED-44509163DE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9308-489A-8AED-44509163DE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113.17</c:v>
                </c:pt>
                <c:pt idx="1">
                  <c:v>112.35</c:v>
                </c:pt>
                <c:pt idx="2">
                  <c:v>114.4</c:v>
                </c:pt>
                <c:pt idx="3">
                  <c:v>117.64</c:v>
                </c:pt>
                <c:pt idx="4">
                  <c:v>116.1</c:v>
                </c:pt>
              </c:numCache>
            </c:numRef>
          </c:val>
          <c:extLst>
            <c:ext xmlns:c16="http://schemas.microsoft.com/office/drawing/2014/chart" uri="{C3380CC4-5D6E-409C-BE32-E72D297353CC}">
              <c16:uniqueId val="{00000000-D072-40F6-91F8-6885815728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072-40F6-91F8-6885815728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146.84</c:v>
                </c:pt>
                <c:pt idx="1">
                  <c:v>145.9</c:v>
                </c:pt>
                <c:pt idx="2">
                  <c:v>140.99</c:v>
                </c:pt>
                <c:pt idx="3">
                  <c:v>137.21</c:v>
                </c:pt>
                <c:pt idx="4">
                  <c:v>139.43</c:v>
                </c:pt>
              </c:numCache>
            </c:numRef>
          </c:val>
          <c:extLst>
            <c:ext xmlns:c16="http://schemas.microsoft.com/office/drawing/2014/chart" uri="{C3380CC4-5D6E-409C-BE32-E72D297353CC}">
              <c16:uniqueId val="{00000000-0AB4-4C63-ADE8-05D2C3AA4E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0AB4-4C63-ADE8-05D2C3AA4E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55.4</c:v>
                </c:pt>
                <c:pt idx="1">
                  <c:v>54.77</c:v>
                </c:pt>
                <c:pt idx="2">
                  <c:v>53.35</c:v>
                </c:pt>
                <c:pt idx="3">
                  <c:v>53.34</c:v>
                </c:pt>
                <c:pt idx="4">
                  <c:v>53.17</c:v>
                </c:pt>
              </c:numCache>
            </c:numRef>
          </c:val>
          <c:extLst>
            <c:ext xmlns:c16="http://schemas.microsoft.com/office/drawing/2014/chart" uri="{C3380CC4-5D6E-409C-BE32-E72D297353CC}">
              <c16:uniqueId val="{00000000-40C6-479B-9FD9-DA3D60419A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0C6-479B-9FD9-DA3D60419A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89.26</c:v>
                </c:pt>
                <c:pt idx="1">
                  <c:v>89.96</c:v>
                </c:pt>
                <c:pt idx="2">
                  <c:v>91.95</c:v>
                </c:pt>
                <c:pt idx="3">
                  <c:v>91.16</c:v>
                </c:pt>
                <c:pt idx="4">
                  <c:v>90.45</c:v>
                </c:pt>
              </c:numCache>
            </c:numRef>
          </c:val>
          <c:extLst>
            <c:ext xmlns:c16="http://schemas.microsoft.com/office/drawing/2014/chart" uri="{C3380CC4-5D6E-409C-BE32-E72D297353CC}">
              <c16:uniqueId val="{00000000-CBAE-4432-8ED4-F8F3B3AE3A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BAE-4432-8ED4-F8F3B3AE3A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38" workbookViewId="0">
      <selection activeCell="CA38" sqref="CA3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湖西市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7</v>
      </c>
      <c r="J7" s="47"/>
      <c r="K7" s="47"/>
      <c r="L7" s="47"/>
      <c r="M7" s="47"/>
      <c r="N7" s="47"/>
      <c r="O7" s="48"/>
      <c r="P7" s="49" t="s">
        <v>0</v>
      </c>
      <c r="Q7" s="49"/>
      <c r="R7" s="49"/>
      <c r="S7" s="49"/>
      <c r="T7" s="49"/>
      <c r="U7" s="49"/>
      <c r="V7" s="49"/>
      <c r="W7" s="49" t="s">
        <v>5</v>
      </c>
      <c r="X7" s="49"/>
      <c r="Y7" s="49"/>
      <c r="Z7" s="49"/>
      <c r="AA7" s="49"/>
      <c r="AB7" s="49"/>
      <c r="AC7" s="49"/>
      <c r="AD7" s="49" t="s">
        <v>13</v>
      </c>
      <c r="AE7" s="49"/>
      <c r="AF7" s="49"/>
      <c r="AG7" s="49"/>
      <c r="AH7" s="49"/>
      <c r="AI7" s="49"/>
      <c r="AJ7" s="49"/>
      <c r="AK7" s="7"/>
      <c r="AL7" s="49" t="s">
        <v>14</v>
      </c>
      <c r="AM7" s="49"/>
      <c r="AN7" s="49"/>
      <c r="AO7" s="49"/>
      <c r="AP7" s="49"/>
      <c r="AQ7" s="49"/>
      <c r="AR7" s="49"/>
      <c r="AS7" s="49"/>
      <c r="AT7" s="46" t="s">
        <v>11</v>
      </c>
      <c r="AU7" s="47"/>
      <c r="AV7" s="47"/>
      <c r="AW7" s="47"/>
      <c r="AX7" s="47"/>
      <c r="AY7" s="47"/>
      <c r="AZ7" s="47"/>
      <c r="BA7" s="47"/>
      <c r="BB7" s="49" t="s">
        <v>8</v>
      </c>
      <c r="BC7" s="49"/>
      <c r="BD7" s="49"/>
      <c r="BE7" s="49"/>
      <c r="BF7" s="49"/>
      <c r="BG7" s="49"/>
      <c r="BH7" s="49"/>
      <c r="BI7" s="49"/>
      <c r="BJ7" s="3"/>
      <c r="BK7" s="3"/>
      <c r="BL7" s="16" t="s">
        <v>17</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A4</v>
      </c>
      <c r="X8" s="53"/>
      <c r="Y8" s="53"/>
      <c r="Z8" s="53"/>
      <c r="AA8" s="53"/>
      <c r="AB8" s="53"/>
      <c r="AC8" s="53"/>
      <c r="AD8" s="53" t="str">
        <f>データ!$M$6</f>
        <v>非設置</v>
      </c>
      <c r="AE8" s="53"/>
      <c r="AF8" s="53"/>
      <c r="AG8" s="53"/>
      <c r="AH8" s="53"/>
      <c r="AI8" s="53"/>
      <c r="AJ8" s="53"/>
      <c r="AK8" s="7"/>
      <c r="AL8" s="54">
        <f>データ!$R$6</f>
        <v>59678</v>
      </c>
      <c r="AM8" s="54"/>
      <c r="AN8" s="54"/>
      <c r="AO8" s="54"/>
      <c r="AP8" s="54"/>
      <c r="AQ8" s="54"/>
      <c r="AR8" s="54"/>
      <c r="AS8" s="54"/>
      <c r="AT8" s="55">
        <f>データ!$S$6</f>
        <v>86.56</v>
      </c>
      <c r="AU8" s="56"/>
      <c r="AV8" s="56"/>
      <c r="AW8" s="56"/>
      <c r="AX8" s="56"/>
      <c r="AY8" s="56"/>
      <c r="AZ8" s="56"/>
      <c r="BA8" s="56"/>
      <c r="BB8" s="57">
        <f>データ!$T$6</f>
        <v>689.44</v>
      </c>
      <c r="BC8" s="57"/>
      <c r="BD8" s="57"/>
      <c r="BE8" s="57"/>
      <c r="BF8" s="57"/>
      <c r="BG8" s="57"/>
      <c r="BH8" s="57"/>
      <c r="BI8" s="57"/>
      <c r="BJ8" s="3"/>
      <c r="BK8" s="3"/>
      <c r="BL8" s="58" t="s">
        <v>18</v>
      </c>
      <c r="BM8" s="59"/>
      <c r="BN8" s="18" t="s">
        <v>19</v>
      </c>
      <c r="BO8" s="21"/>
      <c r="BP8" s="21"/>
      <c r="BQ8" s="21"/>
      <c r="BR8" s="21"/>
      <c r="BS8" s="21"/>
      <c r="BT8" s="21"/>
      <c r="BU8" s="21"/>
      <c r="BV8" s="21"/>
      <c r="BW8" s="21"/>
      <c r="BX8" s="21"/>
      <c r="BY8" s="25"/>
    </row>
    <row r="9" spans="1:78" ht="18.75" customHeight="1" x14ac:dyDescent="0.15">
      <c r="A9" s="2"/>
      <c r="B9" s="46" t="s">
        <v>20</v>
      </c>
      <c r="C9" s="47"/>
      <c r="D9" s="47"/>
      <c r="E9" s="47"/>
      <c r="F9" s="47"/>
      <c r="G9" s="47"/>
      <c r="H9" s="47"/>
      <c r="I9" s="46" t="s">
        <v>22</v>
      </c>
      <c r="J9" s="47"/>
      <c r="K9" s="47"/>
      <c r="L9" s="47"/>
      <c r="M9" s="47"/>
      <c r="N9" s="47"/>
      <c r="O9" s="48"/>
      <c r="P9" s="49" t="s">
        <v>23</v>
      </c>
      <c r="Q9" s="49"/>
      <c r="R9" s="49"/>
      <c r="S9" s="49"/>
      <c r="T9" s="49"/>
      <c r="U9" s="49"/>
      <c r="V9" s="49"/>
      <c r="W9" s="49" t="s">
        <v>27</v>
      </c>
      <c r="X9" s="49"/>
      <c r="Y9" s="49"/>
      <c r="Z9" s="49"/>
      <c r="AA9" s="49"/>
      <c r="AB9" s="49"/>
      <c r="AC9" s="49"/>
      <c r="AD9" s="2"/>
      <c r="AE9" s="2"/>
      <c r="AF9" s="2"/>
      <c r="AG9" s="2"/>
      <c r="AH9" s="7"/>
      <c r="AI9" s="7"/>
      <c r="AJ9" s="7"/>
      <c r="AK9" s="7"/>
      <c r="AL9" s="49" t="s">
        <v>6</v>
      </c>
      <c r="AM9" s="49"/>
      <c r="AN9" s="49"/>
      <c r="AO9" s="49"/>
      <c r="AP9" s="49"/>
      <c r="AQ9" s="49"/>
      <c r="AR9" s="49"/>
      <c r="AS9" s="49"/>
      <c r="AT9" s="46" t="s">
        <v>26</v>
      </c>
      <c r="AU9" s="47"/>
      <c r="AV9" s="47"/>
      <c r="AW9" s="47"/>
      <c r="AX9" s="47"/>
      <c r="AY9" s="47"/>
      <c r="AZ9" s="47"/>
      <c r="BA9" s="47"/>
      <c r="BB9" s="49" t="s">
        <v>4</v>
      </c>
      <c r="BC9" s="49"/>
      <c r="BD9" s="49"/>
      <c r="BE9" s="49"/>
      <c r="BF9" s="49"/>
      <c r="BG9" s="49"/>
      <c r="BH9" s="49"/>
      <c r="BI9" s="49"/>
      <c r="BJ9" s="3"/>
      <c r="BK9" s="3"/>
      <c r="BL9" s="60" t="s">
        <v>31</v>
      </c>
      <c r="BM9" s="61"/>
      <c r="BN9" s="19" t="s">
        <v>10</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93.01</v>
      </c>
      <c r="J10" s="56"/>
      <c r="K10" s="56"/>
      <c r="L10" s="56"/>
      <c r="M10" s="56"/>
      <c r="N10" s="56"/>
      <c r="O10" s="62"/>
      <c r="P10" s="57">
        <f>データ!$P$6</f>
        <v>99.61</v>
      </c>
      <c r="Q10" s="57"/>
      <c r="R10" s="57"/>
      <c r="S10" s="57"/>
      <c r="T10" s="57"/>
      <c r="U10" s="57"/>
      <c r="V10" s="57"/>
      <c r="W10" s="54">
        <f>データ!$Q$6</f>
        <v>2700</v>
      </c>
      <c r="X10" s="54"/>
      <c r="Y10" s="54"/>
      <c r="Z10" s="54"/>
      <c r="AA10" s="54"/>
      <c r="AB10" s="54"/>
      <c r="AC10" s="54"/>
      <c r="AD10" s="2"/>
      <c r="AE10" s="2"/>
      <c r="AF10" s="2"/>
      <c r="AG10" s="2"/>
      <c r="AH10" s="7"/>
      <c r="AI10" s="7"/>
      <c r="AJ10" s="7"/>
      <c r="AK10" s="7"/>
      <c r="AL10" s="54">
        <f>データ!$U$6</f>
        <v>59410</v>
      </c>
      <c r="AM10" s="54"/>
      <c r="AN10" s="54"/>
      <c r="AO10" s="54"/>
      <c r="AP10" s="54"/>
      <c r="AQ10" s="54"/>
      <c r="AR10" s="54"/>
      <c r="AS10" s="54"/>
      <c r="AT10" s="55">
        <f>データ!$V$6</f>
        <v>57.09</v>
      </c>
      <c r="AU10" s="56"/>
      <c r="AV10" s="56"/>
      <c r="AW10" s="56"/>
      <c r="AX10" s="56"/>
      <c r="AY10" s="56"/>
      <c r="AZ10" s="56"/>
      <c r="BA10" s="56"/>
      <c r="BB10" s="57">
        <f>データ!$W$6</f>
        <v>1040.6400000000001</v>
      </c>
      <c r="BC10" s="57"/>
      <c r="BD10" s="57"/>
      <c r="BE10" s="57"/>
      <c r="BF10" s="57"/>
      <c r="BG10" s="57"/>
      <c r="BH10" s="57"/>
      <c r="BI10" s="57"/>
      <c r="BJ10" s="2"/>
      <c r="BK10" s="2"/>
      <c r="BL10" s="63" t="s">
        <v>16</v>
      </c>
      <c r="BM10" s="64"/>
      <c r="BN10" s="20" t="s">
        <v>32</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12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34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106</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38</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83</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40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41</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3</v>
      </c>
      <c r="C84" s="6"/>
      <c r="D84" s="6"/>
      <c r="E84" s="6" t="s">
        <v>42</v>
      </c>
      <c r="F84" s="6" t="s">
        <v>37</v>
      </c>
      <c r="G84" s="6" t="s">
        <v>44</v>
      </c>
      <c r="H84" s="6" t="s">
        <v>45</v>
      </c>
      <c r="I84" s="6" t="s">
        <v>47</v>
      </c>
      <c r="J84" s="6" t="s">
        <v>28</v>
      </c>
      <c r="K84" s="6" t="s">
        <v>48</v>
      </c>
      <c r="L84" s="6" t="s">
        <v>49</v>
      </c>
      <c r="M84" s="6" t="s">
        <v>50</v>
      </c>
      <c r="N84" s="6" t="s">
        <v>43</v>
      </c>
      <c r="O84" s="6" t="s">
        <v>35</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R64fWto/bdLblU5iShVGezwmonXW8ixXjAmyliL4iIh0jNW20by6YEJcin4fdE39HNNcFP+WZb2Mxa1hc2ATYg==" saltValue="9vmjn2w3baVGgvaX+oCoQ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51</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52</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54</v>
      </c>
      <c r="B3" s="31" t="s">
        <v>55</v>
      </c>
      <c r="C3" s="31" t="s">
        <v>39</v>
      </c>
      <c r="D3" s="31" t="s">
        <v>21</v>
      </c>
      <c r="E3" s="31" t="s">
        <v>30</v>
      </c>
      <c r="F3" s="31" t="s">
        <v>46</v>
      </c>
      <c r="G3" s="31" t="s">
        <v>56</v>
      </c>
      <c r="H3" s="88" t="s">
        <v>9</v>
      </c>
      <c r="I3" s="89"/>
      <c r="J3" s="89"/>
      <c r="K3" s="89"/>
      <c r="L3" s="89"/>
      <c r="M3" s="89"/>
      <c r="N3" s="89"/>
      <c r="O3" s="89"/>
      <c r="P3" s="89"/>
      <c r="Q3" s="89"/>
      <c r="R3" s="89"/>
      <c r="S3" s="89"/>
      <c r="T3" s="89"/>
      <c r="U3" s="89"/>
      <c r="V3" s="89"/>
      <c r="W3" s="90"/>
      <c r="X3" s="86" t="s">
        <v>57</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40</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2"/>
      <c r="C4" s="32"/>
      <c r="D4" s="32"/>
      <c r="E4" s="32"/>
      <c r="F4" s="32"/>
      <c r="G4" s="32"/>
      <c r="H4" s="91"/>
      <c r="I4" s="92"/>
      <c r="J4" s="92"/>
      <c r="K4" s="92"/>
      <c r="L4" s="92"/>
      <c r="M4" s="92"/>
      <c r="N4" s="92"/>
      <c r="O4" s="92"/>
      <c r="P4" s="92"/>
      <c r="Q4" s="92"/>
      <c r="R4" s="92"/>
      <c r="S4" s="92"/>
      <c r="T4" s="92"/>
      <c r="U4" s="92"/>
      <c r="V4" s="92"/>
      <c r="W4" s="93"/>
      <c r="X4" s="87" t="s">
        <v>15</v>
      </c>
      <c r="Y4" s="87"/>
      <c r="Z4" s="87"/>
      <c r="AA4" s="87"/>
      <c r="AB4" s="87"/>
      <c r="AC4" s="87"/>
      <c r="AD4" s="87"/>
      <c r="AE4" s="87"/>
      <c r="AF4" s="87"/>
      <c r="AG4" s="87"/>
      <c r="AH4" s="87"/>
      <c r="AI4" s="87" t="s">
        <v>29</v>
      </c>
      <c r="AJ4" s="87"/>
      <c r="AK4" s="87"/>
      <c r="AL4" s="87"/>
      <c r="AM4" s="87"/>
      <c r="AN4" s="87"/>
      <c r="AO4" s="87"/>
      <c r="AP4" s="87"/>
      <c r="AQ4" s="87"/>
      <c r="AR4" s="87"/>
      <c r="AS4" s="87"/>
      <c r="AT4" s="87" t="s">
        <v>58</v>
      </c>
      <c r="AU4" s="87"/>
      <c r="AV4" s="87"/>
      <c r="AW4" s="87"/>
      <c r="AX4" s="87"/>
      <c r="AY4" s="87"/>
      <c r="AZ4" s="87"/>
      <c r="BA4" s="87"/>
      <c r="BB4" s="87"/>
      <c r="BC4" s="87"/>
      <c r="BD4" s="87"/>
      <c r="BE4" s="87" t="s">
        <v>36</v>
      </c>
      <c r="BF4" s="87"/>
      <c r="BG4" s="87"/>
      <c r="BH4" s="87"/>
      <c r="BI4" s="87"/>
      <c r="BJ4" s="87"/>
      <c r="BK4" s="87"/>
      <c r="BL4" s="87"/>
      <c r="BM4" s="87"/>
      <c r="BN4" s="87"/>
      <c r="BO4" s="87"/>
      <c r="BP4" s="87" t="s">
        <v>59</v>
      </c>
      <c r="BQ4" s="87"/>
      <c r="BR4" s="87"/>
      <c r="BS4" s="87"/>
      <c r="BT4" s="87"/>
      <c r="BU4" s="87"/>
      <c r="BV4" s="87"/>
      <c r="BW4" s="87"/>
      <c r="BX4" s="87"/>
      <c r="BY4" s="87"/>
      <c r="BZ4" s="87"/>
      <c r="CA4" s="87" t="s">
        <v>60</v>
      </c>
      <c r="CB4" s="87"/>
      <c r="CC4" s="87"/>
      <c r="CD4" s="87"/>
      <c r="CE4" s="87"/>
      <c r="CF4" s="87"/>
      <c r="CG4" s="87"/>
      <c r="CH4" s="87"/>
      <c r="CI4" s="87"/>
      <c r="CJ4" s="87"/>
      <c r="CK4" s="87"/>
      <c r="CL4" s="87" t="s">
        <v>61</v>
      </c>
      <c r="CM4" s="87"/>
      <c r="CN4" s="87"/>
      <c r="CO4" s="87"/>
      <c r="CP4" s="87"/>
      <c r="CQ4" s="87"/>
      <c r="CR4" s="87"/>
      <c r="CS4" s="87"/>
      <c r="CT4" s="87"/>
      <c r="CU4" s="87"/>
      <c r="CV4" s="87"/>
      <c r="CW4" s="87" t="s">
        <v>62</v>
      </c>
      <c r="CX4" s="87"/>
      <c r="CY4" s="87"/>
      <c r="CZ4" s="87"/>
      <c r="DA4" s="87"/>
      <c r="DB4" s="87"/>
      <c r="DC4" s="87"/>
      <c r="DD4" s="87"/>
      <c r="DE4" s="87"/>
      <c r="DF4" s="87"/>
      <c r="DG4" s="87"/>
      <c r="DH4" s="87" t="s">
        <v>33</v>
      </c>
      <c r="DI4" s="87"/>
      <c r="DJ4" s="87"/>
      <c r="DK4" s="87"/>
      <c r="DL4" s="87"/>
      <c r="DM4" s="87"/>
      <c r="DN4" s="87"/>
      <c r="DO4" s="87"/>
      <c r="DP4" s="87"/>
      <c r="DQ4" s="87"/>
      <c r="DR4" s="87"/>
      <c r="DS4" s="87" t="s">
        <v>24</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3"/>
      <c r="C5" s="33"/>
      <c r="D5" s="33"/>
      <c r="E5" s="33"/>
      <c r="F5" s="33"/>
      <c r="G5" s="33"/>
      <c r="H5" s="38" t="s">
        <v>63</v>
      </c>
      <c r="I5" s="38" t="s">
        <v>66</v>
      </c>
      <c r="J5" s="38" t="s">
        <v>67</v>
      </c>
      <c r="K5" s="38" t="s">
        <v>68</v>
      </c>
      <c r="L5" s="38" t="s">
        <v>69</v>
      </c>
      <c r="M5" s="38" t="s">
        <v>13</v>
      </c>
      <c r="N5" s="38" t="s">
        <v>70</v>
      </c>
      <c r="O5" s="38" t="s">
        <v>71</v>
      </c>
      <c r="P5" s="38" t="s">
        <v>72</v>
      </c>
      <c r="Q5" s="38" t="s">
        <v>73</v>
      </c>
      <c r="R5" s="38" t="s">
        <v>74</v>
      </c>
      <c r="S5" s="38" t="s">
        <v>75</v>
      </c>
      <c r="T5" s="38" t="s">
        <v>76</v>
      </c>
      <c r="U5" s="38" t="s">
        <v>77</v>
      </c>
      <c r="V5" s="38" t="s">
        <v>78</v>
      </c>
      <c r="W5" s="38" t="s">
        <v>79</v>
      </c>
      <c r="X5" s="38" t="s">
        <v>80</v>
      </c>
      <c r="Y5" s="38" t="s">
        <v>81</v>
      </c>
      <c r="Z5" s="38" t="s">
        <v>82</v>
      </c>
      <c r="AA5" s="38" t="s">
        <v>84</v>
      </c>
      <c r="AB5" s="38" t="s">
        <v>86</v>
      </c>
      <c r="AC5" s="38" t="s">
        <v>87</v>
      </c>
      <c r="AD5" s="38" t="s">
        <v>88</v>
      </c>
      <c r="AE5" s="38" t="s">
        <v>89</v>
      </c>
      <c r="AF5" s="38" t="s">
        <v>90</v>
      </c>
      <c r="AG5" s="38" t="s">
        <v>91</v>
      </c>
      <c r="AH5" s="38" t="s">
        <v>3</v>
      </c>
      <c r="AI5" s="38" t="s">
        <v>80</v>
      </c>
      <c r="AJ5" s="38" t="s">
        <v>81</v>
      </c>
      <c r="AK5" s="38" t="s">
        <v>82</v>
      </c>
      <c r="AL5" s="38" t="s">
        <v>84</v>
      </c>
      <c r="AM5" s="38" t="s">
        <v>86</v>
      </c>
      <c r="AN5" s="38" t="s">
        <v>87</v>
      </c>
      <c r="AO5" s="38" t="s">
        <v>88</v>
      </c>
      <c r="AP5" s="38" t="s">
        <v>89</v>
      </c>
      <c r="AQ5" s="38" t="s">
        <v>90</v>
      </c>
      <c r="AR5" s="38" t="s">
        <v>91</v>
      </c>
      <c r="AS5" s="38" t="s">
        <v>92</v>
      </c>
      <c r="AT5" s="38" t="s">
        <v>80</v>
      </c>
      <c r="AU5" s="38" t="s">
        <v>81</v>
      </c>
      <c r="AV5" s="38" t="s">
        <v>82</v>
      </c>
      <c r="AW5" s="38" t="s">
        <v>84</v>
      </c>
      <c r="AX5" s="38" t="s">
        <v>86</v>
      </c>
      <c r="AY5" s="38" t="s">
        <v>87</v>
      </c>
      <c r="AZ5" s="38" t="s">
        <v>88</v>
      </c>
      <c r="BA5" s="38" t="s">
        <v>89</v>
      </c>
      <c r="BB5" s="38" t="s">
        <v>90</v>
      </c>
      <c r="BC5" s="38" t="s">
        <v>91</v>
      </c>
      <c r="BD5" s="38" t="s">
        <v>92</v>
      </c>
      <c r="BE5" s="38" t="s">
        <v>80</v>
      </c>
      <c r="BF5" s="38" t="s">
        <v>81</v>
      </c>
      <c r="BG5" s="38" t="s">
        <v>82</v>
      </c>
      <c r="BH5" s="38" t="s">
        <v>84</v>
      </c>
      <c r="BI5" s="38" t="s">
        <v>86</v>
      </c>
      <c r="BJ5" s="38" t="s">
        <v>87</v>
      </c>
      <c r="BK5" s="38" t="s">
        <v>88</v>
      </c>
      <c r="BL5" s="38" t="s">
        <v>89</v>
      </c>
      <c r="BM5" s="38" t="s">
        <v>90</v>
      </c>
      <c r="BN5" s="38" t="s">
        <v>91</v>
      </c>
      <c r="BO5" s="38" t="s">
        <v>92</v>
      </c>
      <c r="BP5" s="38" t="s">
        <v>80</v>
      </c>
      <c r="BQ5" s="38" t="s">
        <v>81</v>
      </c>
      <c r="BR5" s="38" t="s">
        <v>82</v>
      </c>
      <c r="BS5" s="38" t="s">
        <v>84</v>
      </c>
      <c r="BT5" s="38" t="s">
        <v>86</v>
      </c>
      <c r="BU5" s="38" t="s">
        <v>87</v>
      </c>
      <c r="BV5" s="38" t="s">
        <v>88</v>
      </c>
      <c r="BW5" s="38" t="s">
        <v>89</v>
      </c>
      <c r="BX5" s="38" t="s">
        <v>90</v>
      </c>
      <c r="BY5" s="38" t="s">
        <v>91</v>
      </c>
      <c r="BZ5" s="38" t="s">
        <v>92</v>
      </c>
      <c r="CA5" s="38" t="s">
        <v>80</v>
      </c>
      <c r="CB5" s="38" t="s">
        <v>81</v>
      </c>
      <c r="CC5" s="38" t="s">
        <v>82</v>
      </c>
      <c r="CD5" s="38" t="s">
        <v>84</v>
      </c>
      <c r="CE5" s="38" t="s">
        <v>86</v>
      </c>
      <c r="CF5" s="38" t="s">
        <v>87</v>
      </c>
      <c r="CG5" s="38" t="s">
        <v>88</v>
      </c>
      <c r="CH5" s="38" t="s">
        <v>89</v>
      </c>
      <c r="CI5" s="38" t="s">
        <v>90</v>
      </c>
      <c r="CJ5" s="38" t="s">
        <v>91</v>
      </c>
      <c r="CK5" s="38" t="s">
        <v>92</v>
      </c>
      <c r="CL5" s="38" t="s">
        <v>80</v>
      </c>
      <c r="CM5" s="38" t="s">
        <v>81</v>
      </c>
      <c r="CN5" s="38" t="s">
        <v>82</v>
      </c>
      <c r="CO5" s="38" t="s">
        <v>84</v>
      </c>
      <c r="CP5" s="38" t="s">
        <v>86</v>
      </c>
      <c r="CQ5" s="38" t="s">
        <v>87</v>
      </c>
      <c r="CR5" s="38" t="s">
        <v>88</v>
      </c>
      <c r="CS5" s="38" t="s">
        <v>89</v>
      </c>
      <c r="CT5" s="38" t="s">
        <v>90</v>
      </c>
      <c r="CU5" s="38" t="s">
        <v>91</v>
      </c>
      <c r="CV5" s="38" t="s">
        <v>92</v>
      </c>
      <c r="CW5" s="38" t="s">
        <v>80</v>
      </c>
      <c r="CX5" s="38" t="s">
        <v>81</v>
      </c>
      <c r="CY5" s="38" t="s">
        <v>82</v>
      </c>
      <c r="CZ5" s="38" t="s">
        <v>84</v>
      </c>
      <c r="DA5" s="38" t="s">
        <v>86</v>
      </c>
      <c r="DB5" s="38" t="s">
        <v>87</v>
      </c>
      <c r="DC5" s="38" t="s">
        <v>88</v>
      </c>
      <c r="DD5" s="38" t="s">
        <v>89</v>
      </c>
      <c r="DE5" s="38" t="s">
        <v>90</v>
      </c>
      <c r="DF5" s="38" t="s">
        <v>91</v>
      </c>
      <c r="DG5" s="38" t="s">
        <v>92</v>
      </c>
      <c r="DH5" s="38" t="s">
        <v>80</v>
      </c>
      <c r="DI5" s="38" t="s">
        <v>81</v>
      </c>
      <c r="DJ5" s="38" t="s">
        <v>82</v>
      </c>
      <c r="DK5" s="38" t="s">
        <v>84</v>
      </c>
      <c r="DL5" s="38" t="s">
        <v>86</v>
      </c>
      <c r="DM5" s="38" t="s">
        <v>87</v>
      </c>
      <c r="DN5" s="38" t="s">
        <v>88</v>
      </c>
      <c r="DO5" s="38" t="s">
        <v>89</v>
      </c>
      <c r="DP5" s="38" t="s">
        <v>90</v>
      </c>
      <c r="DQ5" s="38" t="s">
        <v>91</v>
      </c>
      <c r="DR5" s="38" t="s">
        <v>92</v>
      </c>
      <c r="DS5" s="38" t="s">
        <v>80</v>
      </c>
      <c r="DT5" s="38" t="s">
        <v>81</v>
      </c>
      <c r="DU5" s="38" t="s">
        <v>82</v>
      </c>
      <c r="DV5" s="38" t="s">
        <v>84</v>
      </c>
      <c r="DW5" s="38" t="s">
        <v>86</v>
      </c>
      <c r="DX5" s="38" t="s">
        <v>87</v>
      </c>
      <c r="DY5" s="38" t="s">
        <v>88</v>
      </c>
      <c r="DZ5" s="38" t="s">
        <v>89</v>
      </c>
      <c r="EA5" s="38" t="s">
        <v>90</v>
      </c>
      <c r="EB5" s="38" t="s">
        <v>91</v>
      </c>
      <c r="EC5" s="38" t="s">
        <v>92</v>
      </c>
      <c r="ED5" s="38" t="s">
        <v>80</v>
      </c>
      <c r="EE5" s="38" t="s">
        <v>81</v>
      </c>
      <c r="EF5" s="38" t="s">
        <v>82</v>
      </c>
      <c r="EG5" s="38" t="s">
        <v>84</v>
      </c>
      <c r="EH5" s="38" t="s">
        <v>86</v>
      </c>
      <c r="EI5" s="38" t="s">
        <v>87</v>
      </c>
      <c r="EJ5" s="38" t="s">
        <v>88</v>
      </c>
      <c r="EK5" s="38" t="s">
        <v>89</v>
      </c>
      <c r="EL5" s="38" t="s">
        <v>90</v>
      </c>
      <c r="EM5" s="38" t="s">
        <v>91</v>
      </c>
      <c r="EN5" s="38" t="s">
        <v>92</v>
      </c>
    </row>
    <row r="6" spans="1:144" s="28" customFormat="1" x14ac:dyDescent="0.15">
      <c r="A6" s="29" t="s">
        <v>93</v>
      </c>
      <c r="B6" s="34">
        <f t="shared" ref="B6:W6" si="1">B7</f>
        <v>2018</v>
      </c>
      <c r="C6" s="34">
        <f t="shared" si="1"/>
        <v>222216</v>
      </c>
      <c r="D6" s="34">
        <f t="shared" si="1"/>
        <v>46</v>
      </c>
      <c r="E6" s="34">
        <f t="shared" si="1"/>
        <v>1</v>
      </c>
      <c r="F6" s="34">
        <f t="shared" si="1"/>
        <v>0</v>
      </c>
      <c r="G6" s="34">
        <f t="shared" si="1"/>
        <v>1</v>
      </c>
      <c r="H6" s="34" t="str">
        <f t="shared" si="1"/>
        <v>静岡県　湖西市</v>
      </c>
      <c r="I6" s="34" t="str">
        <f t="shared" si="1"/>
        <v>法適用</v>
      </c>
      <c r="J6" s="34" t="str">
        <f t="shared" si="1"/>
        <v>水道事業</v>
      </c>
      <c r="K6" s="34" t="str">
        <f t="shared" si="1"/>
        <v>末端給水事業</v>
      </c>
      <c r="L6" s="34" t="str">
        <f t="shared" si="1"/>
        <v>A4</v>
      </c>
      <c r="M6" s="34" t="str">
        <f t="shared" si="1"/>
        <v>非設置</v>
      </c>
      <c r="N6" s="39" t="str">
        <f t="shared" si="1"/>
        <v>-</v>
      </c>
      <c r="O6" s="39">
        <f t="shared" si="1"/>
        <v>93.01</v>
      </c>
      <c r="P6" s="39">
        <f t="shared" si="1"/>
        <v>99.61</v>
      </c>
      <c r="Q6" s="39">
        <f t="shared" si="1"/>
        <v>2700</v>
      </c>
      <c r="R6" s="39">
        <f t="shared" si="1"/>
        <v>59678</v>
      </c>
      <c r="S6" s="39">
        <f t="shared" si="1"/>
        <v>86.56</v>
      </c>
      <c r="T6" s="39">
        <f t="shared" si="1"/>
        <v>689.44</v>
      </c>
      <c r="U6" s="39">
        <f t="shared" si="1"/>
        <v>59410</v>
      </c>
      <c r="V6" s="39">
        <f t="shared" si="1"/>
        <v>57.09</v>
      </c>
      <c r="W6" s="39">
        <f t="shared" si="1"/>
        <v>1040.6400000000001</v>
      </c>
      <c r="X6" s="41">
        <f t="shared" ref="X6:AG6" si="2">IF(X7="",NA(),X7)</f>
        <v>114.64</v>
      </c>
      <c r="Y6" s="41">
        <f t="shared" si="2"/>
        <v>114.1</v>
      </c>
      <c r="Z6" s="41">
        <f t="shared" si="2"/>
        <v>116.29</v>
      </c>
      <c r="AA6" s="41">
        <f t="shared" si="2"/>
        <v>119.33</v>
      </c>
      <c r="AB6" s="41">
        <f t="shared" si="2"/>
        <v>118.46</v>
      </c>
      <c r="AC6" s="41">
        <f t="shared" si="2"/>
        <v>111.96</v>
      </c>
      <c r="AD6" s="41">
        <f t="shared" si="2"/>
        <v>112.69</v>
      </c>
      <c r="AE6" s="41">
        <f t="shared" si="2"/>
        <v>113.16</v>
      </c>
      <c r="AF6" s="41">
        <f t="shared" si="2"/>
        <v>112.15</v>
      </c>
      <c r="AG6" s="41">
        <f t="shared" si="2"/>
        <v>111.44</v>
      </c>
      <c r="AH6" s="39" t="str">
        <f>IF(AH7="","",IF(AH7="-","【-】","【"&amp;SUBSTITUTE(TEXT(AH7,"#,##0.00"),"-","△")&amp;"】"))</f>
        <v>【112.83】</v>
      </c>
      <c r="AI6" s="39">
        <f t="shared" ref="AI6:AR6" si="3">IF(AI7="",NA(),AI7)</f>
        <v>0</v>
      </c>
      <c r="AJ6" s="39">
        <f t="shared" si="3"/>
        <v>0</v>
      </c>
      <c r="AK6" s="39">
        <f t="shared" si="3"/>
        <v>0</v>
      </c>
      <c r="AL6" s="39">
        <f t="shared" si="3"/>
        <v>0</v>
      </c>
      <c r="AM6" s="39">
        <f t="shared" si="3"/>
        <v>0</v>
      </c>
      <c r="AN6" s="41">
        <f t="shared" si="3"/>
        <v>0.41</v>
      </c>
      <c r="AO6" s="41">
        <f t="shared" si="3"/>
        <v>0.54</v>
      </c>
      <c r="AP6" s="41">
        <f t="shared" si="3"/>
        <v>0.68</v>
      </c>
      <c r="AQ6" s="41">
        <f t="shared" si="3"/>
        <v>1</v>
      </c>
      <c r="AR6" s="41">
        <f t="shared" si="3"/>
        <v>1.03</v>
      </c>
      <c r="AS6" s="39" t="str">
        <f>IF(AS7="","",IF(AS7="-","【-】","【"&amp;SUBSTITUTE(TEXT(AS7,"#,##0.00"),"-","△")&amp;"】"))</f>
        <v>【1.05】</v>
      </c>
      <c r="AT6" s="41">
        <f t="shared" ref="AT6:BC6" si="4">IF(AT7="",NA(),AT7)</f>
        <v>331.44</v>
      </c>
      <c r="AU6" s="41">
        <f t="shared" si="4"/>
        <v>443.07</v>
      </c>
      <c r="AV6" s="41">
        <f t="shared" si="4"/>
        <v>541.32000000000005</v>
      </c>
      <c r="AW6" s="41">
        <f t="shared" si="4"/>
        <v>641.34</v>
      </c>
      <c r="AX6" s="41">
        <f t="shared" si="4"/>
        <v>860.85</v>
      </c>
      <c r="AY6" s="41">
        <f t="shared" si="4"/>
        <v>335.95</v>
      </c>
      <c r="AZ6" s="41">
        <f t="shared" si="4"/>
        <v>346.59</v>
      </c>
      <c r="BA6" s="41">
        <f t="shared" si="4"/>
        <v>357.82</v>
      </c>
      <c r="BB6" s="41">
        <f t="shared" si="4"/>
        <v>355.5</v>
      </c>
      <c r="BC6" s="41">
        <f t="shared" si="4"/>
        <v>349.83</v>
      </c>
      <c r="BD6" s="39" t="str">
        <f>IF(BD7="","",IF(BD7="-","【-】","【"&amp;SUBSTITUTE(TEXT(BD7,"#,##0.00"),"-","△")&amp;"】"))</f>
        <v>【261.93】</v>
      </c>
      <c r="BE6" s="41">
        <f t="shared" ref="BE6:BN6" si="5">IF(BE7="",NA(),BE7)</f>
        <v>121.24</v>
      </c>
      <c r="BF6" s="41">
        <f t="shared" si="5"/>
        <v>107.56</v>
      </c>
      <c r="BG6" s="41">
        <f t="shared" si="5"/>
        <v>93.92</v>
      </c>
      <c r="BH6" s="41">
        <f t="shared" si="5"/>
        <v>79.88</v>
      </c>
      <c r="BI6" s="41">
        <f t="shared" si="5"/>
        <v>66.319999999999993</v>
      </c>
      <c r="BJ6" s="41">
        <f t="shared" si="5"/>
        <v>319.82</v>
      </c>
      <c r="BK6" s="41">
        <f t="shared" si="5"/>
        <v>312.02999999999997</v>
      </c>
      <c r="BL6" s="41">
        <f t="shared" si="5"/>
        <v>307.45999999999998</v>
      </c>
      <c r="BM6" s="41">
        <f t="shared" si="5"/>
        <v>312.58</v>
      </c>
      <c r="BN6" s="41">
        <f t="shared" si="5"/>
        <v>314.87</v>
      </c>
      <c r="BO6" s="39" t="str">
        <f>IF(BO7="","",IF(BO7="-","【-】","【"&amp;SUBSTITUTE(TEXT(BO7,"#,##0.00"),"-","△")&amp;"】"))</f>
        <v>【270.46】</v>
      </c>
      <c r="BP6" s="41">
        <f t="shared" ref="BP6:BY6" si="6">IF(BP7="",NA(),BP7)</f>
        <v>113.17</v>
      </c>
      <c r="BQ6" s="41">
        <f t="shared" si="6"/>
        <v>112.35</v>
      </c>
      <c r="BR6" s="41">
        <f t="shared" si="6"/>
        <v>114.4</v>
      </c>
      <c r="BS6" s="41">
        <f t="shared" si="6"/>
        <v>117.64</v>
      </c>
      <c r="BT6" s="41">
        <f t="shared" si="6"/>
        <v>116.1</v>
      </c>
      <c r="BU6" s="41">
        <f t="shared" si="6"/>
        <v>105.21</v>
      </c>
      <c r="BV6" s="41">
        <f t="shared" si="6"/>
        <v>105.71</v>
      </c>
      <c r="BW6" s="41">
        <f t="shared" si="6"/>
        <v>106.01</v>
      </c>
      <c r="BX6" s="41">
        <f t="shared" si="6"/>
        <v>104.57</v>
      </c>
      <c r="BY6" s="41">
        <f t="shared" si="6"/>
        <v>103.54</v>
      </c>
      <c r="BZ6" s="39" t="str">
        <f>IF(BZ7="","",IF(BZ7="-","【-】","【"&amp;SUBSTITUTE(TEXT(BZ7,"#,##0.00"),"-","△")&amp;"】"))</f>
        <v>【103.91】</v>
      </c>
      <c r="CA6" s="41">
        <f t="shared" ref="CA6:CJ6" si="7">IF(CA7="",NA(),CA7)</f>
        <v>146.84</v>
      </c>
      <c r="CB6" s="41">
        <f t="shared" si="7"/>
        <v>145.9</v>
      </c>
      <c r="CC6" s="41">
        <f t="shared" si="7"/>
        <v>140.99</v>
      </c>
      <c r="CD6" s="41">
        <f t="shared" si="7"/>
        <v>137.21</v>
      </c>
      <c r="CE6" s="41">
        <f t="shared" si="7"/>
        <v>139.43</v>
      </c>
      <c r="CF6" s="41">
        <f t="shared" si="7"/>
        <v>162.59</v>
      </c>
      <c r="CG6" s="41">
        <f t="shared" si="7"/>
        <v>162.15</v>
      </c>
      <c r="CH6" s="41">
        <f t="shared" si="7"/>
        <v>162.24</v>
      </c>
      <c r="CI6" s="41">
        <f t="shared" si="7"/>
        <v>165.47</v>
      </c>
      <c r="CJ6" s="41">
        <f t="shared" si="7"/>
        <v>167.46</v>
      </c>
      <c r="CK6" s="39" t="str">
        <f>IF(CK7="","",IF(CK7="-","【-】","【"&amp;SUBSTITUTE(TEXT(CK7,"#,##0.00"),"-","△")&amp;"】"))</f>
        <v>【167.11】</v>
      </c>
      <c r="CL6" s="41">
        <f t="shared" ref="CL6:CU6" si="8">IF(CL7="",NA(),CL7)</f>
        <v>55.4</v>
      </c>
      <c r="CM6" s="41">
        <f t="shared" si="8"/>
        <v>54.77</v>
      </c>
      <c r="CN6" s="41">
        <f t="shared" si="8"/>
        <v>53.35</v>
      </c>
      <c r="CO6" s="41">
        <f t="shared" si="8"/>
        <v>53.34</v>
      </c>
      <c r="CP6" s="41">
        <f t="shared" si="8"/>
        <v>53.17</v>
      </c>
      <c r="CQ6" s="41">
        <f t="shared" si="8"/>
        <v>59.17</v>
      </c>
      <c r="CR6" s="41">
        <f t="shared" si="8"/>
        <v>59.34</v>
      </c>
      <c r="CS6" s="41">
        <f t="shared" si="8"/>
        <v>59.11</v>
      </c>
      <c r="CT6" s="41">
        <f t="shared" si="8"/>
        <v>59.74</v>
      </c>
      <c r="CU6" s="41">
        <f t="shared" si="8"/>
        <v>59.46</v>
      </c>
      <c r="CV6" s="39" t="str">
        <f>IF(CV7="","",IF(CV7="-","【-】","【"&amp;SUBSTITUTE(TEXT(CV7,"#,##0.00"),"-","△")&amp;"】"))</f>
        <v>【60.27】</v>
      </c>
      <c r="CW6" s="41">
        <f t="shared" ref="CW6:DF6" si="9">IF(CW7="",NA(),CW7)</f>
        <v>89.26</v>
      </c>
      <c r="CX6" s="41">
        <f t="shared" si="9"/>
        <v>89.96</v>
      </c>
      <c r="CY6" s="41">
        <f t="shared" si="9"/>
        <v>91.95</v>
      </c>
      <c r="CZ6" s="41">
        <f t="shared" si="9"/>
        <v>91.16</v>
      </c>
      <c r="DA6" s="41">
        <f t="shared" si="9"/>
        <v>90.45</v>
      </c>
      <c r="DB6" s="41">
        <f t="shared" si="9"/>
        <v>87.6</v>
      </c>
      <c r="DC6" s="41">
        <f t="shared" si="9"/>
        <v>87.74</v>
      </c>
      <c r="DD6" s="41">
        <f t="shared" si="9"/>
        <v>87.91</v>
      </c>
      <c r="DE6" s="41">
        <f t="shared" si="9"/>
        <v>87.28</v>
      </c>
      <c r="DF6" s="41">
        <f t="shared" si="9"/>
        <v>87.41</v>
      </c>
      <c r="DG6" s="39" t="str">
        <f>IF(DG7="","",IF(DG7="-","【-】","【"&amp;SUBSTITUTE(TEXT(DG7,"#,##0.00"),"-","△")&amp;"】"))</f>
        <v>【89.92】</v>
      </c>
      <c r="DH6" s="41">
        <f t="shared" ref="DH6:DQ6" si="10">IF(DH7="",NA(),DH7)</f>
        <v>42.31</v>
      </c>
      <c r="DI6" s="41">
        <f t="shared" si="10"/>
        <v>43.81</v>
      </c>
      <c r="DJ6" s="41">
        <f t="shared" si="10"/>
        <v>45.32</v>
      </c>
      <c r="DK6" s="41">
        <f t="shared" si="10"/>
        <v>47.18</v>
      </c>
      <c r="DL6" s="41">
        <f t="shared" si="10"/>
        <v>48.69</v>
      </c>
      <c r="DM6" s="41">
        <f t="shared" si="10"/>
        <v>45.25</v>
      </c>
      <c r="DN6" s="41">
        <f t="shared" si="10"/>
        <v>46.27</v>
      </c>
      <c r="DO6" s="41">
        <f t="shared" si="10"/>
        <v>46.88</v>
      </c>
      <c r="DP6" s="41">
        <f t="shared" si="10"/>
        <v>46.94</v>
      </c>
      <c r="DQ6" s="41">
        <f t="shared" si="10"/>
        <v>47.62</v>
      </c>
      <c r="DR6" s="39" t="str">
        <f>IF(DR7="","",IF(DR7="-","【-】","【"&amp;SUBSTITUTE(TEXT(DR7,"#,##0.00"),"-","△")&amp;"】"))</f>
        <v>【48.85】</v>
      </c>
      <c r="DS6" s="39">
        <f t="shared" ref="DS6:EB6" si="11">IF(DS7="",NA(),DS7)</f>
        <v>0</v>
      </c>
      <c r="DT6" s="39">
        <f t="shared" si="11"/>
        <v>0</v>
      </c>
      <c r="DU6" s="39">
        <f t="shared" si="11"/>
        <v>0</v>
      </c>
      <c r="DV6" s="39">
        <f t="shared" si="11"/>
        <v>0</v>
      </c>
      <c r="DW6" s="39">
        <f t="shared" si="11"/>
        <v>0</v>
      </c>
      <c r="DX6" s="41">
        <f t="shared" si="11"/>
        <v>10.71</v>
      </c>
      <c r="DY6" s="41">
        <f t="shared" si="11"/>
        <v>10.93</v>
      </c>
      <c r="DZ6" s="41">
        <f t="shared" si="11"/>
        <v>13.39</v>
      </c>
      <c r="EA6" s="41">
        <f t="shared" si="11"/>
        <v>14.48</v>
      </c>
      <c r="EB6" s="41">
        <f t="shared" si="11"/>
        <v>16.27</v>
      </c>
      <c r="EC6" s="39" t="str">
        <f>IF(EC7="","",IF(EC7="-","【-】","【"&amp;SUBSTITUTE(TEXT(EC7,"#,##0.00"),"-","△")&amp;"】"))</f>
        <v>【17.80】</v>
      </c>
      <c r="ED6" s="41">
        <f t="shared" ref="ED6:EM6" si="12">IF(ED7="",NA(),ED7)</f>
        <v>1.02</v>
      </c>
      <c r="EE6" s="41">
        <f t="shared" si="12"/>
        <v>1.24</v>
      </c>
      <c r="EF6" s="41">
        <f t="shared" si="12"/>
        <v>1.1599999999999999</v>
      </c>
      <c r="EG6" s="39">
        <f t="shared" si="12"/>
        <v>0</v>
      </c>
      <c r="EH6" s="41">
        <f t="shared" si="12"/>
        <v>0.56999999999999995</v>
      </c>
      <c r="EI6" s="41">
        <f t="shared" si="12"/>
        <v>0.72</v>
      </c>
      <c r="EJ6" s="41">
        <f t="shared" si="12"/>
        <v>0.71</v>
      </c>
      <c r="EK6" s="41">
        <f t="shared" si="12"/>
        <v>0.71</v>
      </c>
      <c r="EL6" s="41">
        <f t="shared" si="12"/>
        <v>0.75</v>
      </c>
      <c r="EM6" s="41">
        <f t="shared" si="12"/>
        <v>0.63</v>
      </c>
      <c r="EN6" s="39" t="str">
        <f>IF(EN7="","",IF(EN7="-","【-】","【"&amp;SUBSTITUTE(TEXT(EN7,"#,##0.00"),"-","△")&amp;"】"))</f>
        <v>【0.70】</v>
      </c>
    </row>
    <row r="7" spans="1:144" s="28" customFormat="1" x14ac:dyDescent="0.15">
      <c r="A7" s="29"/>
      <c r="B7" s="35">
        <v>2018</v>
      </c>
      <c r="C7" s="35">
        <v>222216</v>
      </c>
      <c r="D7" s="35">
        <v>46</v>
      </c>
      <c r="E7" s="35">
        <v>1</v>
      </c>
      <c r="F7" s="35">
        <v>0</v>
      </c>
      <c r="G7" s="35">
        <v>1</v>
      </c>
      <c r="H7" s="35" t="s">
        <v>85</v>
      </c>
      <c r="I7" s="35" t="s">
        <v>95</v>
      </c>
      <c r="J7" s="35" t="s">
        <v>96</v>
      </c>
      <c r="K7" s="35" t="s">
        <v>97</v>
      </c>
      <c r="L7" s="35" t="s">
        <v>94</v>
      </c>
      <c r="M7" s="35" t="s">
        <v>98</v>
      </c>
      <c r="N7" s="40" t="s">
        <v>99</v>
      </c>
      <c r="O7" s="40">
        <v>93.01</v>
      </c>
      <c r="P7" s="40">
        <v>99.61</v>
      </c>
      <c r="Q7" s="40">
        <v>2700</v>
      </c>
      <c r="R7" s="40">
        <v>59678</v>
      </c>
      <c r="S7" s="40">
        <v>86.56</v>
      </c>
      <c r="T7" s="40">
        <v>689.44</v>
      </c>
      <c r="U7" s="40">
        <v>59410</v>
      </c>
      <c r="V7" s="40">
        <v>57.09</v>
      </c>
      <c r="W7" s="40">
        <v>1040.6400000000001</v>
      </c>
      <c r="X7" s="40">
        <v>114.64</v>
      </c>
      <c r="Y7" s="40">
        <v>114.1</v>
      </c>
      <c r="Z7" s="40">
        <v>116.29</v>
      </c>
      <c r="AA7" s="40">
        <v>119.33</v>
      </c>
      <c r="AB7" s="40">
        <v>118.46</v>
      </c>
      <c r="AC7" s="40">
        <v>111.96</v>
      </c>
      <c r="AD7" s="40">
        <v>112.69</v>
      </c>
      <c r="AE7" s="40">
        <v>113.16</v>
      </c>
      <c r="AF7" s="40">
        <v>112.15</v>
      </c>
      <c r="AG7" s="40">
        <v>111.44</v>
      </c>
      <c r="AH7" s="40">
        <v>112.83</v>
      </c>
      <c r="AI7" s="40">
        <v>0</v>
      </c>
      <c r="AJ7" s="40">
        <v>0</v>
      </c>
      <c r="AK7" s="40">
        <v>0</v>
      </c>
      <c r="AL7" s="40">
        <v>0</v>
      </c>
      <c r="AM7" s="40">
        <v>0</v>
      </c>
      <c r="AN7" s="40">
        <v>0.41</v>
      </c>
      <c r="AO7" s="40">
        <v>0.54</v>
      </c>
      <c r="AP7" s="40">
        <v>0.68</v>
      </c>
      <c r="AQ7" s="40">
        <v>1</v>
      </c>
      <c r="AR7" s="40">
        <v>1.03</v>
      </c>
      <c r="AS7" s="40">
        <v>1.05</v>
      </c>
      <c r="AT7" s="40">
        <v>331.44</v>
      </c>
      <c r="AU7" s="40">
        <v>443.07</v>
      </c>
      <c r="AV7" s="40">
        <v>541.32000000000005</v>
      </c>
      <c r="AW7" s="40">
        <v>641.34</v>
      </c>
      <c r="AX7" s="40">
        <v>860.85</v>
      </c>
      <c r="AY7" s="40">
        <v>335.95</v>
      </c>
      <c r="AZ7" s="40">
        <v>346.59</v>
      </c>
      <c r="BA7" s="40">
        <v>357.82</v>
      </c>
      <c r="BB7" s="40">
        <v>355.5</v>
      </c>
      <c r="BC7" s="40">
        <v>349.83</v>
      </c>
      <c r="BD7" s="40">
        <v>261.93</v>
      </c>
      <c r="BE7" s="40">
        <v>121.24</v>
      </c>
      <c r="BF7" s="40">
        <v>107.56</v>
      </c>
      <c r="BG7" s="40">
        <v>93.92</v>
      </c>
      <c r="BH7" s="40">
        <v>79.88</v>
      </c>
      <c r="BI7" s="40">
        <v>66.319999999999993</v>
      </c>
      <c r="BJ7" s="40">
        <v>319.82</v>
      </c>
      <c r="BK7" s="40">
        <v>312.02999999999997</v>
      </c>
      <c r="BL7" s="40">
        <v>307.45999999999998</v>
      </c>
      <c r="BM7" s="40">
        <v>312.58</v>
      </c>
      <c r="BN7" s="40">
        <v>314.87</v>
      </c>
      <c r="BO7" s="40">
        <v>270.45999999999998</v>
      </c>
      <c r="BP7" s="40">
        <v>113.17</v>
      </c>
      <c r="BQ7" s="40">
        <v>112.35</v>
      </c>
      <c r="BR7" s="40">
        <v>114.4</v>
      </c>
      <c r="BS7" s="40">
        <v>117.64</v>
      </c>
      <c r="BT7" s="40">
        <v>116.1</v>
      </c>
      <c r="BU7" s="40">
        <v>105.21</v>
      </c>
      <c r="BV7" s="40">
        <v>105.71</v>
      </c>
      <c r="BW7" s="40">
        <v>106.01</v>
      </c>
      <c r="BX7" s="40">
        <v>104.57</v>
      </c>
      <c r="BY7" s="40">
        <v>103.54</v>
      </c>
      <c r="BZ7" s="40">
        <v>103.91</v>
      </c>
      <c r="CA7" s="40">
        <v>146.84</v>
      </c>
      <c r="CB7" s="40">
        <v>145.9</v>
      </c>
      <c r="CC7" s="40">
        <v>140.99</v>
      </c>
      <c r="CD7" s="40">
        <v>137.21</v>
      </c>
      <c r="CE7" s="40">
        <v>139.43</v>
      </c>
      <c r="CF7" s="40">
        <v>162.59</v>
      </c>
      <c r="CG7" s="40">
        <v>162.15</v>
      </c>
      <c r="CH7" s="40">
        <v>162.24</v>
      </c>
      <c r="CI7" s="40">
        <v>165.47</v>
      </c>
      <c r="CJ7" s="40">
        <v>167.46</v>
      </c>
      <c r="CK7" s="40">
        <v>167.11</v>
      </c>
      <c r="CL7" s="40">
        <v>55.4</v>
      </c>
      <c r="CM7" s="40">
        <v>54.77</v>
      </c>
      <c r="CN7" s="40">
        <v>53.35</v>
      </c>
      <c r="CO7" s="40">
        <v>53.34</v>
      </c>
      <c r="CP7" s="40">
        <v>53.17</v>
      </c>
      <c r="CQ7" s="40">
        <v>59.17</v>
      </c>
      <c r="CR7" s="40">
        <v>59.34</v>
      </c>
      <c r="CS7" s="40">
        <v>59.11</v>
      </c>
      <c r="CT7" s="40">
        <v>59.74</v>
      </c>
      <c r="CU7" s="40">
        <v>59.46</v>
      </c>
      <c r="CV7" s="40">
        <v>60.27</v>
      </c>
      <c r="CW7" s="40">
        <v>89.26</v>
      </c>
      <c r="CX7" s="40">
        <v>89.96</v>
      </c>
      <c r="CY7" s="40">
        <v>91.95</v>
      </c>
      <c r="CZ7" s="40">
        <v>91.16</v>
      </c>
      <c r="DA7" s="40">
        <v>90.45</v>
      </c>
      <c r="DB7" s="40">
        <v>87.6</v>
      </c>
      <c r="DC7" s="40">
        <v>87.74</v>
      </c>
      <c r="DD7" s="40">
        <v>87.91</v>
      </c>
      <c r="DE7" s="40">
        <v>87.28</v>
      </c>
      <c r="DF7" s="40">
        <v>87.41</v>
      </c>
      <c r="DG7" s="40">
        <v>89.92</v>
      </c>
      <c r="DH7" s="40">
        <v>42.31</v>
      </c>
      <c r="DI7" s="40">
        <v>43.81</v>
      </c>
      <c r="DJ7" s="40">
        <v>45.32</v>
      </c>
      <c r="DK7" s="40">
        <v>47.18</v>
      </c>
      <c r="DL7" s="40">
        <v>48.69</v>
      </c>
      <c r="DM7" s="40">
        <v>45.25</v>
      </c>
      <c r="DN7" s="40">
        <v>46.27</v>
      </c>
      <c r="DO7" s="40">
        <v>46.88</v>
      </c>
      <c r="DP7" s="40">
        <v>46.94</v>
      </c>
      <c r="DQ7" s="40">
        <v>47.62</v>
      </c>
      <c r="DR7" s="40">
        <v>48.85</v>
      </c>
      <c r="DS7" s="40">
        <v>0</v>
      </c>
      <c r="DT7" s="40">
        <v>0</v>
      </c>
      <c r="DU7" s="40">
        <v>0</v>
      </c>
      <c r="DV7" s="40">
        <v>0</v>
      </c>
      <c r="DW7" s="40">
        <v>0</v>
      </c>
      <c r="DX7" s="40">
        <v>10.71</v>
      </c>
      <c r="DY7" s="40">
        <v>10.93</v>
      </c>
      <c r="DZ7" s="40">
        <v>13.39</v>
      </c>
      <c r="EA7" s="40">
        <v>14.48</v>
      </c>
      <c r="EB7" s="40">
        <v>16.27</v>
      </c>
      <c r="EC7" s="40">
        <v>17.8</v>
      </c>
      <c r="ED7" s="40">
        <v>1.02</v>
      </c>
      <c r="EE7" s="40">
        <v>1.24</v>
      </c>
      <c r="EF7" s="40">
        <v>1.1599999999999999</v>
      </c>
      <c r="EG7" s="40">
        <v>0</v>
      </c>
      <c r="EH7" s="40">
        <v>0.56999999999999995</v>
      </c>
      <c r="EI7" s="40">
        <v>0.72</v>
      </c>
      <c r="EJ7" s="40">
        <v>0.71</v>
      </c>
      <c r="EK7" s="40">
        <v>0.71</v>
      </c>
      <c r="EL7" s="40">
        <v>0.75</v>
      </c>
      <c r="EM7" s="40">
        <v>0.63</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100</v>
      </c>
      <c r="C9" s="30" t="s">
        <v>101</v>
      </c>
      <c r="D9" s="30" t="s">
        <v>102</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55</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原田　智浩</cp:lastModifiedBy>
  <cp:lastPrinted>2020-01-27T04:37:32Z</cp:lastPrinted>
  <dcterms:created xsi:type="dcterms:W3CDTF">2019-12-05T04:17:51Z</dcterms:created>
  <dcterms:modified xsi:type="dcterms:W3CDTF">2020-02-20T01:51:59Z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2020-02-20T01:41:33Z</vt:filetime>
  </property>
</Properties>
</file>