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hjjaU6wQseeyc59knKT9Wusi5yLsLbXGsd8SRMbPpXxpvgm2MYwlQLM1RUb3PFNKj17OjxMvfSOL6zG9xnpNQ==" workbookSaltValue="FLg5JOg6fnFJ++KSkft2WQ=="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<sst xmlns:r="http://schemas.openxmlformats.org/officeDocument/2006/relationships" xmlns="http://schemas.openxmlformats.org/spreadsheetml/2006/main" count="110" uniqueCount="110">
  <si>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</si>
  <si>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</si>
  <si>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</si>
  <si>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</si>
  <si>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</si>
  <si>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</si>
  <si>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</si>
  <si>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</si>
  <si>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</si>
  <si>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</si>
  <si>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</si>
  <si>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</si>
  <si>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</si>
  <si>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</si>
  <si>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</si>
  <si>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</si>
  <si>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</si>
  <si>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</si>
  <si>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</si>
  <si>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</si>
  <si>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</si>
  <si>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</si>
  <si>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</si>
  <si>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</si>
  <si>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</si>
  <si>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</si>
  <si>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</si>
  <si>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</si>
  <si>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</si>
  <si>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</si>
  <si>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</si>
  <si>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</si>
  <si>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</si>
  <si>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</si>
  <si>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</si>
  <si>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</si>
  <si>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</si>
  <si>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</si>
  <si>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</si>
  <si>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</si>
  <si>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</si>
  <si>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</si>
  <si>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</si>
  <si>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</si>
  <si>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</si>
  <si>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</si>
  <si>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</si>
  <si>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</si>
  <si>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</si>
  <si>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</si>
  <si>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</si>
  <si>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</si>
  <si>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</si>
  <si>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</si>
  <si>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</si>
  <si>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</si>
  <si>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</si>
  <si>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</si>
  <si>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</si>
  <si>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</si>
  <si>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</si>
  <si>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</si>
  <si>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</si>
  <si>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</si>
  <si>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</si>
  <si>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</si>
  <si>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</si>
  <si>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</si>
  <si>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</si>
  <si>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</si>
  <si>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</si>
  <si>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</si>
  <si>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</si>
  <si>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</si>
  <si>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</si>
  <si>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</si>
  <si>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</si>
  <si>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</si>
  <si>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</si>
  <si>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</si>
  <si>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</si>
  <si>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</si>
  <si>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</si>
  <si>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</si>
  <si>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</si>
  <si>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</si>
  <si>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</si>
  <si>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</si>
  <si>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</si>
  <si>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</si>
  <si>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</si>
  <si>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</si>
  <si>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</si>
  <si>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</si>
  <si>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</si>
  <si>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菊川市</t>
  </si>
  <si>
    <t>法適用</t>
  </si>
  <si>
    <t>下水道事業</t>
  </si>
  <si>
    <t>特定環境保全公共下水道</t>
  </si>
  <si>
    <t>D3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</si>
  <si>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</si>
  <si>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</si>
  <si>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</si>
  <si>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</si>
  <si>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</si>
  <si>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</si>
  <si>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</si>
  <si>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30年4月に公営企業会計に移行した際、固定資産の登録を行いました。本市の下水道事業は平成10年に事業着手し、供用開始が平成16年度末と新しい施設であるため、①有形固定資産減価償却率は法定耐用年数に満たないものがほとんどであるため、類似団体平均より低くなっています。
　②管渠老朽化率及び③管渠改善率はは、老朽化した施設がないため発生していないが、策定したストックマネジメント計画を基に、長期的な施設状態を予測しながら、点検、調査、修繕及び改築を一体的に捉えて、下水道施設を計画的かつ効率的に管理していく必要があります。</t>
    <rPh sb="138" eb="140">
      <t>カンキョ</t>
    </rPh>
    <rPh sb="140" eb="143">
      <t>ロウキュウカ</t>
    </rPh>
    <rPh sb="143" eb="144">
      <t>リツ</t>
    </rPh>
    <rPh sb="144" eb="145">
      <t>オヨ</t>
    </rPh>
    <rPh sb="147" eb="149">
      <t>カンキョ</t>
    </rPh>
    <rPh sb="149" eb="151">
      <t>カイゼン</t>
    </rPh>
    <rPh sb="151" eb="152">
      <t>リツ</t>
    </rPh>
    <phoneticPr fontId="1"/>
  </si>
  <si>
    <r>
      <t xml:space="preserve">　菊川市下水道事業は、平成30年4月に地方公営企業法の一部を適用し、公営企業会計に移行しました。そのため、前年度比較はありません。
</t>
    </r>
    <r>
      <rPr>
        <sz val="11"/>
        <color auto="1"/>
        <rFont val="ＭＳ ゴシック"/>
      </rPr>
      <t>　本市の下水道事業は、公共下水道と特定環境保全公共下水道があるが、処理場は１箇所でるため　⑥汚水処理原価は有収水量による案分により計算しています。
　公営企業会計移行後初年度は、①経常収支比率は約100％に達しましたが、汚水処理区域拡大のため、管渠整備に伴う汚水処理費の増により、⑤経費回収率が約45％と類似団体よりも低くなっています。その補填は、一般会計からの繰入金を充てています。
　管渠整備を推進しており、下水道の供用開始区域の増加により、汚水処理費が増加し、⑤経費回収率が低くなっています。
　⑦施設利用率は、公共下水道と同一の処理場を利用しているため算定はありません。
　⑧水洗化率は、管渠整備を休止しているが、改築や新築により水洗化人口が微増していることから、類似団体に比べ高い数値となっています。
※菊川市は、公共下水道と特定環境保全公共下水道を個別に管理しておらず、同一の会計で管理しいているため、菊川市下水道事業の分析は、公共下水道のシートを見ていただけると理解していただきやすいです。</t>
    </r>
    <rPh sb="67" eb="69">
      <t>ホンシ</t>
    </rPh>
    <rPh sb="70" eb="73">
      <t>ゲスイドウ</t>
    </rPh>
    <rPh sb="73" eb="75">
      <t>ジギョウ</t>
    </rPh>
    <rPh sb="116" eb="118">
      <t>ゲンカ</t>
    </rPh>
    <rPh sb="131" eb="133">
      <t>ケイサン</t>
    </rPh>
    <rPh sb="260" eb="262">
      <t>カンキョ</t>
    </rPh>
    <rPh sb="262" eb="264">
      <t>セイビ</t>
    </rPh>
    <rPh sb="265" eb="267">
      <t>スイシン</t>
    </rPh>
    <rPh sb="272" eb="275">
      <t>ゲスイドウ</t>
    </rPh>
    <rPh sb="276" eb="278">
      <t>キョウヨウ</t>
    </rPh>
    <rPh sb="278" eb="280">
      <t>カイシ</t>
    </rPh>
    <rPh sb="280" eb="282">
      <t>クイキ</t>
    </rPh>
    <rPh sb="283" eb="285">
      <t>ゾウカ</t>
    </rPh>
    <rPh sb="289" eb="291">
      <t>オスイ</t>
    </rPh>
    <rPh sb="291" eb="293">
      <t>ショリ</t>
    </rPh>
    <rPh sb="293" eb="294">
      <t>ヒ</t>
    </rPh>
    <rPh sb="295" eb="297">
      <t>ゾウカ</t>
    </rPh>
    <rPh sb="300" eb="302">
      <t>ケイヒ</t>
    </rPh>
    <rPh sb="302" eb="304">
      <t>カイシュウ</t>
    </rPh>
    <rPh sb="304" eb="305">
      <t>リツ</t>
    </rPh>
    <rPh sb="306" eb="307">
      <t>ヒク</t>
    </rPh>
    <rPh sb="318" eb="320">
      <t>シセツ</t>
    </rPh>
    <rPh sb="320" eb="323">
      <t>リヨウリツ</t>
    </rPh>
    <rPh sb="325" eb="327">
      <t>コウキョウ</t>
    </rPh>
    <rPh sb="327" eb="330">
      <t>ゲスイドウ</t>
    </rPh>
    <rPh sb="331" eb="333">
      <t>ドウイツ</t>
    </rPh>
    <rPh sb="334" eb="337">
      <t>ショリジョウ</t>
    </rPh>
    <rPh sb="338" eb="340">
      <t>リヨウ</t>
    </rPh>
    <rPh sb="346" eb="348">
      <t>サンテイ</t>
    </rPh>
    <rPh sb="358" eb="361">
      <t>スイセンカ</t>
    </rPh>
    <rPh sb="361" eb="362">
      <t>リツ</t>
    </rPh>
    <rPh sb="364" eb="366">
      <t>カンキョ</t>
    </rPh>
    <rPh sb="366" eb="368">
      <t>セイビ</t>
    </rPh>
    <rPh sb="369" eb="371">
      <t>キュウシ</t>
    </rPh>
    <rPh sb="377" eb="379">
      <t>カイチク</t>
    </rPh>
    <rPh sb="380" eb="382">
      <t>シンチク</t>
    </rPh>
    <rPh sb="385" eb="388">
      <t>スイセンカ</t>
    </rPh>
    <rPh sb="388" eb="390">
      <t>ジンコウ</t>
    </rPh>
    <rPh sb="391" eb="393">
      <t>ビゾウ</t>
    </rPh>
    <rPh sb="424" eb="427">
      <t>キクガワシ</t>
    </rPh>
    <rPh sb="429" eb="431">
      <t>コウキョウ</t>
    </rPh>
    <rPh sb="431" eb="434">
      <t>ゲスイドウ</t>
    </rPh>
    <rPh sb="435" eb="437">
      <t>トクテイ</t>
    </rPh>
    <rPh sb="437" eb="439">
      <t>カンキョウ</t>
    </rPh>
    <rPh sb="439" eb="441">
      <t>ホゼン</t>
    </rPh>
    <rPh sb="441" eb="443">
      <t>コウキョウ</t>
    </rPh>
    <rPh sb="443" eb="446">
      <t>ゲスイドウ</t>
    </rPh>
    <rPh sb="447" eb="449">
      <t>コベツ</t>
    </rPh>
    <rPh sb="450" eb="452">
      <t>カンリ</t>
    </rPh>
    <rPh sb="458" eb="460">
      <t>ドウイツ</t>
    </rPh>
    <rPh sb="461" eb="463">
      <t>カイケイ</t>
    </rPh>
    <rPh sb="464" eb="466">
      <t>カンリ</t>
    </rPh>
    <rPh sb="474" eb="477">
      <t>キクガワシ</t>
    </rPh>
    <rPh sb="477" eb="480">
      <t>ゲスイドウ</t>
    </rPh>
    <rPh sb="480" eb="482">
      <t>ジギョウ</t>
    </rPh>
    <rPh sb="483" eb="485">
      <t>ブンセキ</t>
    </rPh>
    <rPh sb="487" eb="489">
      <t>コウキョウ</t>
    </rPh>
    <rPh sb="489" eb="492">
      <t>ゲスイドウ</t>
    </rPh>
    <rPh sb="497" eb="498">
      <t>ミ</t>
    </rPh>
    <rPh sb="505" eb="507">
      <t>リカイ</t>
    </rPh>
    <phoneticPr fontId="1"/>
  </si>
  <si>
    <r>
      <t>　水洗化率は、類似団体平均値を上回っているが、平成20年度に水処理施設を増設した後、、</t>
    </r>
    <r>
      <rPr>
        <sz val="11"/>
        <color auto="1"/>
        <rFont val="ＭＳ ゴシック"/>
      </rPr>
      <t>事業計画で位置付けた汚水処理区域の完成に向け管渠整備を進めていることから、施設利用率の伸び率が低くなっています。
　このことが、年間有収水量に影響し、使用料収入が適正な水準に結びつかず、汚水処理原価が平均値を上回り、企業債残高対事業規模比率及び経費回収率が、平均値を下回ることとなっています。
　今後、平成30年度に策定した菊川市下水道事業経営戦略を基に、経営基盤の強化と財務マネジメントの向上を図っていく必要があります。</t>
    </r>
    <rPh sb="194" eb="196">
      <t>ヘイセイ</t>
    </rPh>
    <rPh sb="198" eb="200">
      <t>ネンド</t>
    </rPh>
    <rPh sb="201" eb="203">
      <t>サクテイ</t>
    </rPh>
    <rPh sb="205" eb="207">
      <t>キクガワ</t>
    </rPh>
    <rPh sb="207" eb="208">
      <t>シ</t>
    </rPh>
    <rPh sb="208" eb="211">
      <t>ゲスイドウ</t>
    </rPh>
    <rPh sb="211" eb="213">
      <t>ジギョウ</t>
    </rPh>
    <rPh sb="213" eb="215">
      <t>ケイエイ</t>
    </rPh>
    <rPh sb="215" eb="217">
      <t>センリャク</t>
    </rPh>
    <rPh sb="218" eb="219">
      <t>モト</t>
    </rPh>
    <rPh sb="221" eb="223">
      <t>ケイエイ</t>
    </rPh>
    <rPh sb="223" eb="225">
      <t>キバン</t>
    </rPh>
    <rPh sb="226" eb="228">
      <t>キョウカ</t>
    </rPh>
    <rPh sb="229" eb="231">
      <t>ザイム</t>
    </rPh>
    <rPh sb="238" eb="240">
      <t>コウジョウ</t>
    </rPh>
    <rPh sb="241" eb="242">
      <t>ハカ</t>
    </rPh>
    <rPh sb="246" eb="248">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</si>
</sst>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9.e-002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0</c:v>
                </c:pt>
                <c:pt idx="4">
                  <c:v>98.03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0</c:v>
                </c:pt>
                <c:pt idx="4">
                  <c:v>15.02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12.45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0</c:v>
                </c:pt>
                <c:pt idx="4">
                  <c:v>179.15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62.47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0</c:v>
                </c:pt>
                <c:pt idx="4">
                  <c:v>131.47999999999999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783.08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0</c:v>
                </c:pt>
                <c:pt idx="4">
                  <c:v>1269.1500000000001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45.28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0</c:v>
                </c:pt>
                <c:pt idx="4">
                  <c:v>63.97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286.12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0</c:v>
                </c:pt>
                <c:pt idx="4">
                  <c:v>256.82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0</c:v>
                </c:pt>
                <c:pt idx="4">
                  <c:v>37.46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93.86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0</c:v>
                </c:pt>
                <c:pt idx="4">
                  <c:v>67.459999999999994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【88.06】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【54.23】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6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21" t="str">
        <f>データ!$M$6</f>
        <v>非設置</v>
      </c>
      <c r="AE8" s="21"/>
      <c r="AF8" s="21"/>
      <c r="AG8" s="21"/>
      <c r="AH8" s="21"/>
      <c r="AI8" s="21"/>
      <c r="AJ8" s="21"/>
      <c r="AK8" s="3"/>
      <c r="AL8" s="22">
        <f>データ!S6</f>
        <v>48275</v>
      </c>
      <c r="AM8" s="22"/>
      <c r="AN8" s="22"/>
      <c r="AO8" s="22"/>
      <c r="AP8" s="22"/>
      <c r="AQ8" s="22"/>
      <c r="AR8" s="22"/>
      <c r="AS8" s="22"/>
      <c r="AT8" s="7">
        <f>データ!T6</f>
        <v>94.19</v>
      </c>
      <c r="AU8" s="7"/>
      <c r="AV8" s="7"/>
      <c r="AW8" s="7"/>
      <c r="AX8" s="7"/>
      <c r="AY8" s="7"/>
      <c r="AZ8" s="7"/>
      <c r="BA8" s="7"/>
      <c r="BB8" s="7">
        <f>データ!U6</f>
        <v>512.53</v>
      </c>
      <c r="BC8" s="7"/>
      <c r="BD8" s="7"/>
      <c r="BE8" s="7"/>
      <c r="BF8" s="7"/>
      <c r="BG8" s="7"/>
      <c r="BH8" s="7"/>
      <c r="BI8" s="7"/>
      <c r="BJ8" s="3"/>
      <c r="BK8" s="3"/>
      <c r="BL8" s="28" t="s">
        <v>17</v>
      </c>
      <c r="BM8" s="40"/>
      <c r="BN8" s="49" t="s">
        <v>18</v>
      </c>
      <c r="BO8" s="52"/>
      <c r="BP8" s="52"/>
      <c r="BQ8" s="52"/>
      <c r="BR8" s="52"/>
      <c r="BS8" s="52"/>
      <c r="BT8" s="52"/>
      <c r="BU8" s="52"/>
      <c r="BV8" s="52"/>
      <c r="BW8" s="52"/>
      <c r="BX8" s="52"/>
      <c r="BY8" s="56"/>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52.42</v>
      </c>
      <c r="J10" s="7"/>
      <c r="K10" s="7"/>
      <c r="L10" s="7"/>
      <c r="M10" s="7"/>
      <c r="N10" s="7"/>
      <c r="O10" s="7"/>
      <c r="P10" s="7">
        <f>データ!P6</f>
        <v>5.7</v>
      </c>
      <c r="Q10" s="7"/>
      <c r="R10" s="7"/>
      <c r="S10" s="7"/>
      <c r="T10" s="7"/>
      <c r="U10" s="7"/>
      <c r="V10" s="7"/>
      <c r="W10" s="7">
        <f>データ!Q6</f>
        <v>93.56</v>
      </c>
      <c r="X10" s="7"/>
      <c r="Y10" s="7"/>
      <c r="Z10" s="7"/>
      <c r="AA10" s="7"/>
      <c r="AB10" s="7"/>
      <c r="AC10" s="7"/>
      <c r="AD10" s="22">
        <f>データ!R6</f>
        <v>2590</v>
      </c>
      <c r="AE10" s="22"/>
      <c r="AF10" s="22"/>
      <c r="AG10" s="22"/>
      <c r="AH10" s="22"/>
      <c r="AI10" s="22"/>
      <c r="AJ10" s="22"/>
      <c r="AK10" s="2"/>
      <c r="AL10" s="22">
        <f>データ!V6</f>
        <v>2752</v>
      </c>
      <c r="AM10" s="22"/>
      <c r="AN10" s="22"/>
      <c r="AO10" s="22"/>
      <c r="AP10" s="22"/>
      <c r="AQ10" s="22"/>
      <c r="AR10" s="22"/>
      <c r="AS10" s="22"/>
      <c r="AT10" s="7">
        <f>データ!W6</f>
        <v>0.56000000000000005</v>
      </c>
      <c r="AU10" s="7"/>
      <c r="AV10" s="7"/>
      <c r="AW10" s="7"/>
      <c r="AX10" s="7"/>
      <c r="AY10" s="7"/>
      <c r="AZ10" s="7"/>
      <c r="BA10" s="7"/>
      <c r="BB10" s="7">
        <f>データ!X6</f>
        <v>4914.29</v>
      </c>
      <c r="BC10" s="7"/>
      <c r="BD10" s="7"/>
      <c r="BE10" s="7"/>
      <c r="BF10" s="7"/>
      <c r="BG10" s="7"/>
      <c r="BH10" s="7"/>
      <c r="BI10" s="7"/>
      <c r="BJ10" s="2"/>
      <c r="BK10" s="2"/>
      <c r="BL10" s="30" t="s">
        <v>14</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107</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 t="s">
        <v>16</v>
      </c>
    </row>
    <row r="84" spans="1:78" hidden="1">
      <c r="B84" s="12" t="s">
        <v>3</v>
      </c>
      <c r="C84" s="12"/>
      <c r="D84" s="12"/>
      <c r="E84" s="12" t="s">
        <v>45</v>
      </c>
      <c r="F84" s="12" t="s">
        <v>29</v>
      </c>
      <c r="G84" s="12" t="s">
        <v>47</v>
      </c>
      <c r="H84" s="12" t="s">
        <v>48</v>
      </c>
      <c r="I84" s="12" t="s">
        <v>50</v>
      </c>
      <c r="J84" s="12" t="s">
        <v>26</v>
      </c>
      <c r="K84" s="12" t="s">
        <v>51</v>
      </c>
      <c r="L84" s="12" t="s">
        <v>52</v>
      </c>
      <c r="M84" s="12" t="s">
        <v>53</v>
      </c>
      <c r="N84" s="12" t="s">
        <v>46</v>
      </c>
      <c r="O84" s="12" t="s">
        <v>28</v>
      </c>
    </row>
    <row r="85" spans="1:78" hidden="1">
      <c r="B85" s="12"/>
      <c r="C85" s="12"/>
      <c r="D85" s="12"/>
      <c r="E85" s="12" t="str">
        <f>データ!AI6</f>
        <v>【101.92】</v>
      </c>
      <c r="F85" s="12" t="str">
        <f>データ!AT6</f>
        <v>【88.06】</v>
      </c>
      <c r="G85" s="12" t="str">
        <f>データ!BE6</f>
        <v>【54.23】</v>
      </c>
      <c r="H85" s="12" t="str">
        <f>データ!BP6</f>
        <v>【1,209.40】</v>
      </c>
      <c r="I85" s="12" t="str">
        <f>データ!CA6</f>
        <v>【74.48】</v>
      </c>
      <c r="J85" s="12" t="str">
        <f>データ!CL6</f>
        <v>【219.46】</v>
      </c>
      <c r="K85" s="12" t="str">
        <f>データ!CW6</f>
        <v>【42.82】</v>
      </c>
      <c r="L85" s="12" t="str">
        <f>データ!DH6</f>
        <v>【83.36】</v>
      </c>
      <c r="M85" s="12" t="str">
        <f>データ!DS6</f>
        <v>【24.88】</v>
      </c>
      <c r="N85" s="12" t="str">
        <f>データ!ED6</f>
        <v>【0.01】</v>
      </c>
      <c r="O85" s="12" t="str">
        <f>データ!EO6</f>
        <v>【0.12】</v>
      </c>
    </row>
  </sheetData>
  <sheetProtection algorithmName="SHA-512" hashValue="tPL/qvNvUwuwxP/0VBKQ4C1EL6xy73IRYfF05vNvPGcOvV29XotBRe9+j19akHfQ0uyvosKKdDLKZyq4ouJPxQ==" saltValue="cBmaBwMYTYoZ3YyLzVLHe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54</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58</v>
      </c>
      <c r="B3" s="68" t="s">
        <v>59</v>
      </c>
      <c r="C3" s="68" t="s">
        <v>42</v>
      </c>
      <c r="D3" s="68" t="s">
        <v>20</v>
      </c>
      <c r="E3" s="68" t="s">
        <v>37</v>
      </c>
      <c r="F3" s="68" t="s">
        <v>49</v>
      </c>
      <c r="G3" s="68" t="s">
        <v>60</v>
      </c>
      <c r="H3" s="74" t="s">
        <v>7</v>
      </c>
      <c r="I3" s="77"/>
      <c r="J3" s="77"/>
      <c r="K3" s="77"/>
      <c r="L3" s="77"/>
      <c r="M3" s="77"/>
      <c r="N3" s="77"/>
      <c r="O3" s="77"/>
      <c r="P3" s="77"/>
      <c r="Q3" s="77"/>
      <c r="R3" s="77"/>
      <c r="S3" s="77"/>
      <c r="T3" s="77"/>
      <c r="U3" s="77"/>
      <c r="V3" s="77"/>
      <c r="W3" s="77"/>
      <c r="X3" s="82"/>
      <c r="Y3" s="85" t="s">
        <v>32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57</v>
      </c>
      <c r="B4" s="69"/>
      <c r="C4" s="69"/>
      <c r="D4" s="69"/>
      <c r="E4" s="69"/>
      <c r="F4" s="69"/>
      <c r="G4" s="69"/>
      <c r="H4" s="75"/>
      <c r="I4" s="78"/>
      <c r="J4" s="78"/>
      <c r="K4" s="78"/>
      <c r="L4" s="78"/>
      <c r="M4" s="78"/>
      <c r="N4" s="78"/>
      <c r="O4" s="78"/>
      <c r="P4" s="78"/>
      <c r="Q4" s="78"/>
      <c r="R4" s="78"/>
      <c r="S4" s="78"/>
      <c r="T4" s="78"/>
      <c r="U4" s="78"/>
      <c r="V4" s="78"/>
      <c r="W4" s="78"/>
      <c r="X4" s="83"/>
      <c r="Y4" s="86" t="s">
        <v>13</v>
      </c>
      <c r="Z4" s="86"/>
      <c r="AA4" s="86"/>
      <c r="AB4" s="86"/>
      <c r="AC4" s="86"/>
      <c r="AD4" s="86"/>
      <c r="AE4" s="86"/>
      <c r="AF4" s="86"/>
      <c r="AG4" s="86"/>
      <c r="AH4" s="86"/>
      <c r="AI4" s="86"/>
      <c r="AJ4" s="86" t="s">
        <v>36</v>
      </c>
      <c r="AK4" s="86"/>
      <c r="AL4" s="86"/>
      <c r="AM4" s="86"/>
      <c r="AN4" s="86"/>
      <c r="AO4" s="86"/>
      <c r="AP4" s="86"/>
      <c r="AQ4" s="86"/>
      <c r="AR4" s="86"/>
      <c r="AS4" s="86"/>
      <c r="AT4" s="86"/>
      <c r="AU4" s="86" t="s">
        <v>61</v>
      </c>
      <c r="AV4" s="86"/>
      <c r="AW4" s="86"/>
      <c r="AX4" s="86"/>
      <c r="AY4" s="86"/>
      <c r="AZ4" s="86"/>
      <c r="BA4" s="86"/>
      <c r="BB4" s="86"/>
      <c r="BC4" s="86"/>
      <c r="BD4" s="86"/>
      <c r="BE4" s="86"/>
      <c r="BF4" s="86" t="s">
        <v>62</v>
      </c>
      <c r="BG4" s="86"/>
      <c r="BH4" s="86"/>
      <c r="BI4" s="86"/>
      <c r="BJ4" s="86"/>
      <c r="BK4" s="86"/>
      <c r="BL4" s="86"/>
      <c r="BM4" s="86"/>
      <c r="BN4" s="86"/>
      <c r="BO4" s="86"/>
      <c r="BP4" s="86"/>
      <c r="BQ4" s="86" t="s">
        <v>55</v>
      </c>
      <c r="BR4" s="86"/>
      <c r="BS4" s="86"/>
      <c r="BT4" s="86"/>
      <c r="BU4" s="86"/>
      <c r="BV4" s="86"/>
      <c r="BW4" s="86"/>
      <c r="BX4" s="86"/>
      <c r="BY4" s="86"/>
      <c r="BZ4" s="86"/>
      <c r="CA4" s="86"/>
      <c r="CB4" s="86" t="s">
        <v>63</v>
      </c>
      <c r="CC4" s="86"/>
      <c r="CD4" s="86"/>
      <c r="CE4" s="86"/>
      <c r="CF4" s="86"/>
      <c r="CG4" s="86"/>
      <c r="CH4" s="86"/>
      <c r="CI4" s="86"/>
      <c r="CJ4" s="86"/>
      <c r="CK4" s="86"/>
      <c r="CL4" s="86"/>
      <c r="CM4" s="86" t="s">
        <v>64</v>
      </c>
      <c r="CN4" s="86"/>
      <c r="CO4" s="86"/>
      <c r="CP4" s="86"/>
      <c r="CQ4" s="86"/>
      <c r="CR4" s="86"/>
      <c r="CS4" s="86"/>
      <c r="CT4" s="86"/>
      <c r="CU4" s="86"/>
      <c r="CV4" s="86"/>
      <c r="CW4" s="86"/>
      <c r="CX4" s="86" t="s">
        <v>31</v>
      </c>
      <c r="CY4" s="86"/>
      <c r="CZ4" s="86"/>
      <c r="DA4" s="86"/>
      <c r="DB4" s="86"/>
      <c r="DC4" s="86"/>
      <c r="DD4" s="86"/>
      <c r="DE4" s="86"/>
      <c r="DF4" s="86"/>
      <c r="DG4" s="86"/>
      <c r="DH4" s="86"/>
      <c r="DI4" s="86" t="s">
        <v>40</v>
      </c>
      <c r="DJ4" s="86"/>
      <c r="DK4" s="86"/>
      <c r="DL4" s="86"/>
      <c r="DM4" s="86"/>
      <c r="DN4" s="86"/>
      <c r="DO4" s="86"/>
      <c r="DP4" s="86"/>
      <c r="DQ4" s="86"/>
      <c r="DR4" s="86"/>
      <c r="DS4" s="86"/>
      <c r="DT4" s="86" t="s">
        <v>65</v>
      </c>
      <c r="DU4" s="86"/>
      <c r="DV4" s="86"/>
      <c r="DW4" s="86"/>
      <c r="DX4" s="86"/>
      <c r="DY4" s="86"/>
      <c r="DZ4" s="86"/>
      <c r="EA4" s="86"/>
      <c r="EB4" s="86"/>
      <c r="EC4" s="86"/>
      <c r="ED4" s="86"/>
      <c r="EE4" s="86" t="s">
        <v>66</v>
      </c>
      <c r="EF4" s="86"/>
      <c r="EG4" s="86"/>
      <c r="EH4" s="86"/>
      <c r="EI4" s="86"/>
      <c r="EJ4" s="86"/>
      <c r="EK4" s="86"/>
      <c r="EL4" s="86"/>
      <c r="EM4" s="86"/>
      <c r="EN4" s="86"/>
      <c r="EO4" s="86"/>
    </row>
    <row r="5" spans="1:148">
      <c r="A5" s="66" t="s">
        <v>67</v>
      </c>
      <c r="B5" s="70"/>
      <c r="C5" s="70"/>
      <c r="D5" s="70"/>
      <c r="E5" s="70"/>
      <c r="F5" s="70"/>
      <c r="G5" s="70"/>
      <c r="H5" s="76" t="s">
        <v>68</v>
      </c>
      <c r="I5" s="76" t="s">
        <v>69</v>
      </c>
      <c r="J5" s="76" t="s">
        <v>70</v>
      </c>
      <c r="K5" s="76" t="s">
        <v>71</v>
      </c>
      <c r="L5" s="76" t="s">
        <v>72</v>
      </c>
      <c r="M5" s="76" t="s">
        <v>11</v>
      </c>
      <c r="N5" s="76" t="s">
        <v>73</v>
      </c>
      <c r="O5" s="76" t="s">
        <v>74</v>
      </c>
      <c r="P5" s="76" t="s">
        <v>75</v>
      </c>
      <c r="Q5" s="76" t="s">
        <v>76</v>
      </c>
      <c r="R5" s="76" t="s">
        <v>77</v>
      </c>
      <c r="S5" s="76" t="s">
        <v>78</v>
      </c>
      <c r="T5" s="76" t="s">
        <v>79</v>
      </c>
      <c r="U5" s="76" t="s">
        <v>80</v>
      </c>
      <c r="V5" s="76" t="s">
        <v>81</v>
      </c>
      <c r="W5" s="76" t="s">
        <v>82</v>
      </c>
      <c r="X5" s="76" t="s">
        <v>83</v>
      </c>
      <c r="Y5" s="76" t="s">
        <v>34</v>
      </c>
      <c r="Z5" s="76" t="s">
        <v>84</v>
      </c>
      <c r="AA5" s="76" t="s">
        <v>85</v>
      </c>
      <c r="AB5" s="76" t="s">
        <v>86</v>
      </c>
      <c r="AC5" s="76" t="s">
        <v>87</v>
      </c>
      <c r="AD5" s="76" t="s">
        <v>88</v>
      </c>
      <c r="AE5" s="76" t="s">
        <v>89</v>
      </c>
      <c r="AF5" s="76" t="s">
        <v>90</v>
      </c>
      <c r="AG5" s="76" t="s">
        <v>91</v>
      </c>
      <c r="AH5" s="76" t="s">
        <v>92</v>
      </c>
      <c r="AI5" s="76" t="s">
        <v>3</v>
      </c>
      <c r="AJ5" s="76" t="s">
        <v>34</v>
      </c>
      <c r="AK5" s="76" t="s">
        <v>84</v>
      </c>
      <c r="AL5" s="76" t="s">
        <v>85</v>
      </c>
      <c r="AM5" s="76" t="s">
        <v>86</v>
      </c>
      <c r="AN5" s="76" t="s">
        <v>87</v>
      </c>
      <c r="AO5" s="76" t="s">
        <v>88</v>
      </c>
      <c r="AP5" s="76" t="s">
        <v>89</v>
      </c>
      <c r="AQ5" s="76" t="s">
        <v>90</v>
      </c>
      <c r="AR5" s="76" t="s">
        <v>91</v>
      </c>
      <c r="AS5" s="76" t="s">
        <v>92</v>
      </c>
      <c r="AT5" s="76" t="s">
        <v>93</v>
      </c>
      <c r="AU5" s="76" t="s">
        <v>34</v>
      </c>
      <c r="AV5" s="76" t="s">
        <v>84</v>
      </c>
      <c r="AW5" s="76" t="s">
        <v>85</v>
      </c>
      <c r="AX5" s="76" t="s">
        <v>86</v>
      </c>
      <c r="AY5" s="76" t="s">
        <v>87</v>
      </c>
      <c r="AZ5" s="76" t="s">
        <v>88</v>
      </c>
      <c r="BA5" s="76" t="s">
        <v>89</v>
      </c>
      <c r="BB5" s="76" t="s">
        <v>90</v>
      </c>
      <c r="BC5" s="76" t="s">
        <v>91</v>
      </c>
      <c r="BD5" s="76" t="s">
        <v>92</v>
      </c>
      <c r="BE5" s="76" t="s">
        <v>93</v>
      </c>
      <c r="BF5" s="76" t="s">
        <v>34</v>
      </c>
      <c r="BG5" s="76" t="s">
        <v>84</v>
      </c>
      <c r="BH5" s="76" t="s">
        <v>85</v>
      </c>
      <c r="BI5" s="76" t="s">
        <v>86</v>
      </c>
      <c r="BJ5" s="76" t="s">
        <v>87</v>
      </c>
      <c r="BK5" s="76" t="s">
        <v>88</v>
      </c>
      <c r="BL5" s="76" t="s">
        <v>89</v>
      </c>
      <c r="BM5" s="76" t="s">
        <v>90</v>
      </c>
      <c r="BN5" s="76" t="s">
        <v>91</v>
      </c>
      <c r="BO5" s="76" t="s">
        <v>92</v>
      </c>
      <c r="BP5" s="76" t="s">
        <v>93</v>
      </c>
      <c r="BQ5" s="76" t="s">
        <v>34</v>
      </c>
      <c r="BR5" s="76" t="s">
        <v>84</v>
      </c>
      <c r="BS5" s="76" t="s">
        <v>85</v>
      </c>
      <c r="BT5" s="76" t="s">
        <v>86</v>
      </c>
      <c r="BU5" s="76" t="s">
        <v>87</v>
      </c>
      <c r="BV5" s="76" t="s">
        <v>88</v>
      </c>
      <c r="BW5" s="76" t="s">
        <v>89</v>
      </c>
      <c r="BX5" s="76" t="s">
        <v>90</v>
      </c>
      <c r="BY5" s="76" t="s">
        <v>91</v>
      </c>
      <c r="BZ5" s="76" t="s">
        <v>92</v>
      </c>
      <c r="CA5" s="76" t="s">
        <v>93</v>
      </c>
      <c r="CB5" s="76" t="s">
        <v>34</v>
      </c>
      <c r="CC5" s="76" t="s">
        <v>84</v>
      </c>
      <c r="CD5" s="76" t="s">
        <v>85</v>
      </c>
      <c r="CE5" s="76" t="s">
        <v>86</v>
      </c>
      <c r="CF5" s="76" t="s">
        <v>87</v>
      </c>
      <c r="CG5" s="76" t="s">
        <v>88</v>
      </c>
      <c r="CH5" s="76" t="s">
        <v>89</v>
      </c>
      <c r="CI5" s="76" t="s">
        <v>90</v>
      </c>
      <c r="CJ5" s="76" t="s">
        <v>91</v>
      </c>
      <c r="CK5" s="76" t="s">
        <v>92</v>
      </c>
      <c r="CL5" s="76" t="s">
        <v>93</v>
      </c>
      <c r="CM5" s="76" t="s">
        <v>34</v>
      </c>
      <c r="CN5" s="76" t="s">
        <v>84</v>
      </c>
      <c r="CO5" s="76" t="s">
        <v>85</v>
      </c>
      <c r="CP5" s="76" t="s">
        <v>86</v>
      </c>
      <c r="CQ5" s="76" t="s">
        <v>87</v>
      </c>
      <c r="CR5" s="76" t="s">
        <v>88</v>
      </c>
      <c r="CS5" s="76" t="s">
        <v>89</v>
      </c>
      <c r="CT5" s="76" t="s">
        <v>90</v>
      </c>
      <c r="CU5" s="76" t="s">
        <v>91</v>
      </c>
      <c r="CV5" s="76" t="s">
        <v>92</v>
      </c>
      <c r="CW5" s="76" t="s">
        <v>93</v>
      </c>
      <c r="CX5" s="76" t="s">
        <v>34</v>
      </c>
      <c r="CY5" s="76" t="s">
        <v>84</v>
      </c>
      <c r="CZ5" s="76" t="s">
        <v>85</v>
      </c>
      <c r="DA5" s="76" t="s">
        <v>86</v>
      </c>
      <c r="DB5" s="76" t="s">
        <v>87</v>
      </c>
      <c r="DC5" s="76" t="s">
        <v>88</v>
      </c>
      <c r="DD5" s="76" t="s">
        <v>89</v>
      </c>
      <c r="DE5" s="76" t="s">
        <v>90</v>
      </c>
      <c r="DF5" s="76" t="s">
        <v>91</v>
      </c>
      <c r="DG5" s="76" t="s">
        <v>92</v>
      </c>
      <c r="DH5" s="76" t="s">
        <v>93</v>
      </c>
      <c r="DI5" s="76" t="s">
        <v>34</v>
      </c>
      <c r="DJ5" s="76" t="s">
        <v>84</v>
      </c>
      <c r="DK5" s="76" t="s">
        <v>85</v>
      </c>
      <c r="DL5" s="76" t="s">
        <v>86</v>
      </c>
      <c r="DM5" s="76" t="s">
        <v>87</v>
      </c>
      <c r="DN5" s="76" t="s">
        <v>88</v>
      </c>
      <c r="DO5" s="76" t="s">
        <v>89</v>
      </c>
      <c r="DP5" s="76" t="s">
        <v>90</v>
      </c>
      <c r="DQ5" s="76" t="s">
        <v>91</v>
      </c>
      <c r="DR5" s="76" t="s">
        <v>92</v>
      </c>
      <c r="DS5" s="76" t="s">
        <v>93</v>
      </c>
      <c r="DT5" s="76" t="s">
        <v>34</v>
      </c>
      <c r="DU5" s="76" t="s">
        <v>84</v>
      </c>
      <c r="DV5" s="76" t="s">
        <v>85</v>
      </c>
      <c r="DW5" s="76" t="s">
        <v>86</v>
      </c>
      <c r="DX5" s="76" t="s">
        <v>87</v>
      </c>
      <c r="DY5" s="76" t="s">
        <v>88</v>
      </c>
      <c r="DZ5" s="76" t="s">
        <v>89</v>
      </c>
      <c r="EA5" s="76" t="s">
        <v>90</v>
      </c>
      <c r="EB5" s="76" t="s">
        <v>91</v>
      </c>
      <c r="EC5" s="76" t="s">
        <v>92</v>
      </c>
      <c r="ED5" s="76" t="s">
        <v>93</v>
      </c>
      <c r="EE5" s="76" t="s">
        <v>34</v>
      </c>
      <c r="EF5" s="76" t="s">
        <v>84</v>
      </c>
      <c r="EG5" s="76" t="s">
        <v>85</v>
      </c>
      <c r="EH5" s="76" t="s">
        <v>86</v>
      </c>
      <c r="EI5" s="76" t="s">
        <v>87</v>
      </c>
      <c r="EJ5" s="76" t="s">
        <v>88</v>
      </c>
      <c r="EK5" s="76" t="s">
        <v>89</v>
      </c>
      <c r="EL5" s="76" t="s">
        <v>90</v>
      </c>
      <c r="EM5" s="76" t="s">
        <v>91</v>
      </c>
      <c r="EN5" s="76" t="s">
        <v>92</v>
      </c>
      <c r="EO5" s="76" t="s">
        <v>93</v>
      </c>
    </row>
    <row r="6" spans="1:148" s="65" customFormat="1">
      <c r="A6" s="66" t="s">
        <v>94</v>
      </c>
      <c r="B6" s="71">
        <f t="shared" ref="B6:X6" si="1">B7</f>
        <v>2018</v>
      </c>
      <c r="C6" s="71">
        <f t="shared" si="1"/>
        <v>222241</v>
      </c>
      <c r="D6" s="71">
        <f t="shared" si="1"/>
        <v>46</v>
      </c>
      <c r="E6" s="71">
        <f t="shared" si="1"/>
        <v>17</v>
      </c>
      <c r="F6" s="71">
        <f t="shared" si="1"/>
        <v>4</v>
      </c>
      <c r="G6" s="71">
        <f t="shared" si="1"/>
        <v>0</v>
      </c>
      <c r="H6" s="71" t="str">
        <f t="shared" si="1"/>
        <v>静岡県　菊川市</v>
      </c>
      <c r="I6" s="71" t="str">
        <f t="shared" si="1"/>
        <v>法適用</v>
      </c>
      <c r="J6" s="71" t="str">
        <f t="shared" si="1"/>
        <v>下水道事業</v>
      </c>
      <c r="K6" s="71" t="str">
        <f t="shared" si="1"/>
        <v>特定環境保全公共下水道</v>
      </c>
      <c r="L6" s="71" t="str">
        <f t="shared" si="1"/>
        <v>D3</v>
      </c>
      <c r="M6" s="71" t="str">
        <f t="shared" si="1"/>
        <v>非設置</v>
      </c>
      <c r="N6" s="79" t="str">
        <f t="shared" si="1"/>
        <v>-</v>
      </c>
      <c r="O6" s="79">
        <f t="shared" si="1"/>
        <v>52.42</v>
      </c>
      <c r="P6" s="79">
        <f t="shared" si="1"/>
        <v>5.7</v>
      </c>
      <c r="Q6" s="79">
        <f t="shared" si="1"/>
        <v>93.56</v>
      </c>
      <c r="R6" s="79">
        <f t="shared" si="1"/>
        <v>2590</v>
      </c>
      <c r="S6" s="79">
        <f t="shared" si="1"/>
        <v>48275</v>
      </c>
      <c r="T6" s="79">
        <f t="shared" si="1"/>
        <v>94.19</v>
      </c>
      <c r="U6" s="79">
        <f t="shared" si="1"/>
        <v>512.53</v>
      </c>
      <c r="V6" s="79">
        <f t="shared" si="1"/>
        <v>2752</v>
      </c>
      <c r="W6" s="79">
        <f t="shared" si="1"/>
        <v>0.56000000000000005</v>
      </c>
      <c r="X6" s="79">
        <f t="shared" si="1"/>
        <v>4914.29</v>
      </c>
      <c r="Y6" s="87" t="str">
        <f t="shared" ref="Y6:AH6" si="2">IF(Y7="",NA(),Y7)</f>
        <v>-</v>
      </c>
      <c r="Z6" s="87" t="str">
        <f t="shared" si="2"/>
        <v>-</v>
      </c>
      <c r="AA6" s="87" t="str">
        <f t="shared" si="2"/>
        <v>-</v>
      </c>
      <c r="AB6" s="87" t="str">
        <f t="shared" si="2"/>
        <v>-</v>
      </c>
      <c r="AC6" s="87">
        <f t="shared" si="2"/>
        <v>98</v>
      </c>
      <c r="AD6" s="87" t="str">
        <f t="shared" si="2"/>
        <v>-</v>
      </c>
      <c r="AE6" s="87" t="str">
        <f t="shared" si="2"/>
        <v>-</v>
      </c>
      <c r="AF6" s="87" t="str">
        <f t="shared" si="2"/>
        <v>-</v>
      </c>
      <c r="AG6" s="87" t="str">
        <f t="shared" si="2"/>
        <v>-</v>
      </c>
      <c r="AH6" s="87">
        <f t="shared" si="2"/>
        <v>98.03</v>
      </c>
      <c r="AI6" s="79" t="str">
        <f>IF(AI7="","",IF(AI7="-","【-】","【"&amp;SUBSTITUTE(TEXT(AI7,"#,##0.00"),"-","△")&amp;"】"))</f>
        <v>【101.92】</v>
      </c>
      <c r="AJ6" s="87" t="str">
        <f t="shared" ref="AJ6:AS6" si="3">IF(AJ7="",NA(),AJ7)</f>
        <v>-</v>
      </c>
      <c r="AK6" s="87" t="str">
        <f t="shared" si="3"/>
        <v>-</v>
      </c>
      <c r="AL6" s="87" t="str">
        <f t="shared" si="3"/>
        <v>-</v>
      </c>
      <c r="AM6" s="87" t="str">
        <f t="shared" si="3"/>
        <v>-</v>
      </c>
      <c r="AN6" s="87">
        <f t="shared" si="3"/>
        <v>12.45</v>
      </c>
      <c r="AO6" s="87" t="str">
        <f t="shared" si="3"/>
        <v>-</v>
      </c>
      <c r="AP6" s="87" t="str">
        <f t="shared" si="3"/>
        <v>-</v>
      </c>
      <c r="AQ6" s="87" t="str">
        <f t="shared" si="3"/>
        <v>-</v>
      </c>
      <c r="AR6" s="87" t="str">
        <f t="shared" si="3"/>
        <v>-</v>
      </c>
      <c r="AS6" s="87">
        <f t="shared" si="3"/>
        <v>179.15</v>
      </c>
      <c r="AT6" s="79" t="str">
        <f>IF(AT7="","",IF(AT7="-","【-】","【"&amp;SUBSTITUTE(TEXT(AT7,"#,##0.00"),"-","△")&amp;"】"))</f>
        <v>【88.06】</v>
      </c>
      <c r="AU6" s="87" t="str">
        <f t="shared" ref="AU6:BD6" si="4">IF(AU7="",NA(),AU7)</f>
        <v>-</v>
      </c>
      <c r="AV6" s="87" t="str">
        <f t="shared" si="4"/>
        <v>-</v>
      </c>
      <c r="AW6" s="87" t="str">
        <f t="shared" si="4"/>
        <v>-</v>
      </c>
      <c r="AX6" s="87" t="str">
        <f t="shared" si="4"/>
        <v>-</v>
      </c>
      <c r="AY6" s="87">
        <f t="shared" si="4"/>
        <v>62.47</v>
      </c>
      <c r="AZ6" s="87" t="str">
        <f t="shared" si="4"/>
        <v>-</v>
      </c>
      <c r="BA6" s="87" t="str">
        <f t="shared" si="4"/>
        <v>-</v>
      </c>
      <c r="BB6" s="87" t="str">
        <f t="shared" si="4"/>
        <v>-</v>
      </c>
      <c r="BC6" s="87" t="str">
        <f t="shared" si="4"/>
        <v>-</v>
      </c>
      <c r="BD6" s="87">
        <f t="shared" si="4"/>
        <v>131.47999999999999</v>
      </c>
      <c r="BE6" s="79" t="str">
        <f>IF(BE7="","",IF(BE7="-","【-】","【"&amp;SUBSTITUTE(TEXT(BE7,"#,##0.00"),"-","△")&amp;"】"))</f>
        <v>【54.23】</v>
      </c>
      <c r="BF6" s="87" t="str">
        <f t="shared" ref="BF6:BO6" si="5">IF(BF7="",NA(),BF7)</f>
        <v>-</v>
      </c>
      <c r="BG6" s="87" t="str">
        <f t="shared" si="5"/>
        <v>-</v>
      </c>
      <c r="BH6" s="87" t="str">
        <f t="shared" si="5"/>
        <v>-</v>
      </c>
      <c r="BI6" s="87" t="str">
        <f t="shared" si="5"/>
        <v>-</v>
      </c>
      <c r="BJ6" s="87">
        <f t="shared" si="5"/>
        <v>783.08</v>
      </c>
      <c r="BK6" s="87" t="str">
        <f t="shared" si="5"/>
        <v>-</v>
      </c>
      <c r="BL6" s="87" t="str">
        <f t="shared" si="5"/>
        <v>-</v>
      </c>
      <c r="BM6" s="87" t="str">
        <f t="shared" si="5"/>
        <v>-</v>
      </c>
      <c r="BN6" s="87" t="str">
        <f t="shared" si="5"/>
        <v>-</v>
      </c>
      <c r="BO6" s="87">
        <f t="shared" si="5"/>
        <v>1269.1500000000001</v>
      </c>
      <c r="BP6" s="79" t="str">
        <f>IF(BP7="","",IF(BP7="-","【-】","【"&amp;SUBSTITUTE(TEXT(BP7,"#,##0.00"),"-","△")&amp;"】"))</f>
        <v>【1,209.40】</v>
      </c>
      <c r="BQ6" s="87" t="str">
        <f t="shared" ref="BQ6:BZ6" si="6">IF(BQ7="",NA(),BQ7)</f>
        <v>-</v>
      </c>
      <c r="BR6" s="87" t="str">
        <f t="shared" si="6"/>
        <v>-</v>
      </c>
      <c r="BS6" s="87" t="str">
        <f t="shared" si="6"/>
        <v>-</v>
      </c>
      <c r="BT6" s="87" t="str">
        <f t="shared" si="6"/>
        <v>-</v>
      </c>
      <c r="BU6" s="87">
        <f t="shared" si="6"/>
        <v>45.28</v>
      </c>
      <c r="BV6" s="87" t="str">
        <f t="shared" si="6"/>
        <v>-</v>
      </c>
      <c r="BW6" s="87" t="str">
        <f t="shared" si="6"/>
        <v>-</v>
      </c>
      <c r="BX6" s="87" t="str">
        <f t="shared" si="6"/>
        <v>-</v>
      </c>
      <c r="BY6" s="87" t="str">
        <f t="shared" si="6"/>
        <v>-</v>
      </c>
      <c r="BZ6" s="87">
        <f t="shared" si="6"/>
        <v>63.97</v>
      </c>
      <c r="CA6" s="79" t="str">
        <f>IF(CA7="","",IF(CA7="-","【-】","【"&amp;SUBSTITUTE(TEXT(CA7,"#,##0.00"),"-","△")&amp;"】"))</f>
        <v>【74.48】</v>
      </c>
      <c r="CB6" s="87" t="str">
        <f t="shared" ref="CB6:CK6" si="7">IF(CB7="",NA(),CB7)</f>
        <v>-</v>
      </c>
      <c r="CC6" s="87" t="str">
        <f t="shared" si="7"/>
        <v>-</v>
      </c>
      <c r="CD6" s="87" t="str">
        <f t="shared" si="7"/>
        <v>-</v>
      </c>
      <c r="CE6" s="87" t="str">
        <f t="shared" si="7"/>
        <v>-</v>
      </c>
      <c r="CF6" s="87">
        <f t="shared" si="7"/>
        <v>286.12</v>
      </c>
      <c r="CG6" s="87" t="str">
        <f t="shared" si="7"/>
        <v>-</v>
      </c>
      <c r="CH6" s="87" t="str">
        <f t="shared" si="7"/>
        <v>-</v>
      </c>
      <c r="CI6" s="87" t="str">
        <f t="shared" si="7"/>
        <v>-</v>
      </c>
      <c r="CJ6" s="87" t="str">
        <f t="shared" si="7"/>
        <v>-</v>
      </c>
      <c r="CK6" s="87">
        <f t="shared" si="7"/>
        <v>256.82</v>
      </c>
      <c r="CL6" s="79" t="str">
        <f>IF(CL7="","",IF(CL7="-","【-】","【"&amp;SUBSTITUTE(TEXT(CL7,"#,##0.00"),"-","△")&amp;"】"))</f>
        <v>【219.46】</v>
      </c>
      <c r="CM6" s="87" t="str">
        <f t="shared" ref="CM6:CV6" si="8">IF(CM7="",NA(),CM7)</f>
        <v>-</v>
      </c>
      <c r="CN6" s="87" t="str">
        <f t="shared" si="8"/>
        <v>-</v>
      </c>
      <c r="CO6" s="87" t="str">
        <f t="shared" si="8"/>
        <v>-</v>
      </c>
      <c r="CP6" s="87" t="str">
        <f t="shared" si="8"/>
        <v>-</v>
      </c>
      <c r="CQ6" s="87" t="str">
        <f t="shared" si="8"/>
        <v>-</v>
      </c>
      <c r="CR6" s="87" t="str">
        <f t="shared" si="8"/>
        <v>-</v>
      </c>
      <c r="CS6" s="87" t="str">
        <f t="shared" si="8"/>
        <v>-</v>
      </c>
      <c r="CT6" s="87" t="str">
        <f t="shared" si="8"/>
        <v>-</v>
      </c>
      <c r="CU6" s="87" t="str">
        <f t="shared" si="8"/>
        <v>-</v>
      </c>
      <c r="CV6" s="87">
        <f t="shared" si="8"/>
        <v>37.46</v>
      </c>
      <c r="CW6" s="79" t="str">
        <f>IF(CW7="","",IF(CW7="-","【-】","【"&amp;SUBSTITUTE(TEXT(CW7,"#,##0.00"),"-","△")&amp;"】"))</f>
        <v>【42.82】</v>
      </c>
      <c r="CX6" s="87" t="str">
        <f t="shared" ref="CX6:DG6" si="9">IF(CX7="",NA(),CX7)</f>
        <v>-</v>
      </c>
      <c r="CY6" s="87" t="str">
        <f t="shared" si="9"/>
        <v>-</v>
      </c>
      <c r="CZ6" s="87" t="str">
        <f t="shared" si="9"/>
        <v>-</v>
      </c>
      <c r="DA6" s="87" t="str">
        <f t="shared" si="9"/>
        <v>-</v>
      </c>
      <c r="DB6" s="87">
        <f t="shared" si="9"/>
        <v>93.86</v>
      </c>
      <c r="DC6" s="87" t="str">
        <f t="shared" si="9"/>
        <v>-</v>
      </c>
      <c r="DD6" s="87" t="str">
        <f t="shared" si="9"/>
        <v>-</v>
      </c>
      <c r="DE6" s="87" t="str">
        <f t="shared" si="9"/>
        <v>-</v>
      </c>
      <c r="DF6" s="87" t="str">
        <f t="shared" si="9"/>
        <v>-</v>
      </c>
      <c r="DG6" s="87">
        <f t="shared" si="9"/>
        <v>67.459999999999994</v>
      </c>
      <c r="DH6" s="79" t="str">
        <f>IF(DH7="","",IF(DH7="-","【-】","【"&amp;SUBSTITUTE(TEXT(DH7,"#,##0.00"),"-","△")&amp;"】"))</f>
        <v>【83.36】</v>
      </c>
      <c r="DI6" s="87" t="str">
        <f t="shared" ref="DI6:DR6" si="10">IF(DI7="",NA(),DI7)</f>
        <v>-</v>
      </c>
      <c r="DJ6" s="87" t="str">
        <f t="shared" si="10"/>
        <v>-</v>
      </c>
      <c r="DK6" s="87" t="str">
        <f t="shared" si="10"/>
        <v>-</v>
      </c>
      <c r="DL6" s="87" t="str">
        <f t="shared" si="10"/>
        <v>-</v>
      </c>
      <c r="DM6" s="87">
        <f t="shared" si="10"/>
        <v>3.68</v>
      </c>
      <c r="DN6" s="87" t="str">
        <f t="shared" si="10"/>
        <v>-</v>
      </c>
      <c r="DO6" s="87" t="str">
        <f t="shared" si="10"/>
        <v>-</v>
      </c>
      <c r="DP6" s="87" t="str">
        <f t="shared" si="10"/>
        <v>-</v>
      </c>
      <c r="DQ6" s="87" t="str">
        <f t="shared" si="10"/>
        <v>-</v>
      </c>
      <c r="DR6" s="87">
        <f t="shared" si="10"/>
        <v>15.02</v>
      </c>
      <c r="DS6" s="79" t="str">
        <f>IF(DS7="","",IF(DS7="-","【-】","【"&amp;SUBSTITUTE(TEXT(DS7,"#,##0.00"),"-","△")&amp;"】"))</f>
        <v>【24.88】</v>
      </c>
      <c r="DT6" s="87" t="str">
        <f t="shared" ref="DT6:EC6" si="11">IF(DT7="",NA(),DT7)</f>
        <v>-</v>
      </c>
      <c r="DU6" s="87" t="str">
        <f t="shared" si="11"/>
        <v>-</v>
      </c>
      <c r="DV6" s="87" t="str">
        <f t="shared" si="11"/>
        <v>-</v>
      </c>
      <c r="DW6" s="87" t="str">
        <f t="shared" si="11"/>
        <v>-</v>
      </c>
      <c r="DX6" s="79">
        <f t="shared" si="11"/>
        <v>0</v>
      </c>
      <c r="DY6" s="87" t="str">
        <f t="shared" si="11"/>
        <v>-</v>
      </c>
      <c r="DZ6" s="87" t="str">
        <f t="shared" si="11"/>
        <v>-</v>
      </c>
      <c r="EA6" s="87" t="str">
        <f t="shared" si="11"/>
        <v>-</v>
      </c>
      <c r="EB6" s="87" t="str">
        <f t="shared" si="11"/>
        <v>-</v>
      </c>
      <c r="EC6" s="79">
        <f t="shared" si="11"/>
        <v>0</v>
      </c>
      <c r="ED6" s="79" t="str">
        <f>IF(ED7="","",IF(ED7="-","【-】","【"&amp;SUBSTITUTE(TEXT(ED7,"#,##0.00"),"-","△")&amp;"】"))</f>
        <v>【0.01】</v>
      </c>
      <c r="EE6" s="87" t="str">
        <f t="shared" ref="EE6:EN6" si="12">IF(EE7="",NA(),EE7)</f>
        <v>-</v>
      </c>
      <c r="EF6" s="87" t="str">
        <f t="shared" si="12"/>
        <v>-</v>
      </c>
      <c r="EG6" s="87" t="str">
        <f t="shared" si="12"/>
        <v>-</v>
      </c>
      <c r="EH6" s="87" t="str">
        <f t="shared" si="12"/>
        <v>-</v>
      </c>
      <c r="EI6" s="79">
        <f t="shared" si="12"/>
        <v>0</v>
      </c>
      <c r="EJ6" s="87" t="str">
        <f t="shared" si="12"/>
        <v>-</v>
      </c>
      <c r="EK6" s="87" t="str">
        <f t="shared" si="12"/>
        <v>-</v>
      </c>
      <c r="EL6" s="87" t="str">
        <f t="shared" si="12"/>
        <v>-</v>
      </c>
      <c r="EM6" s="87" t="str">
        <f t="shared" si="12"/>
        <v>-</v>
      </c>
      <c r="EN6" s="87">
        <f t="shared" si="12"/>
        <v>9.e-002</v>
      </c>
      <c r="EO6" s="79" t="str">
        <f>IF(EO7="","",IF(EO7="-","【-】","【"&amp;SUBSTITUTE(TEXT(EO7,"#,##0.00"),"-","△")&amp;"】"))</f>
        <v>【0.12】</v>
      </c>
    </row>
    <row r="7" spans="1:148" s="65" customFormat="1">
      <c r="A7" s="66"/>
      <c r="B7" s="72">
        <v>2018</v>
      </c>
      <c r="C7" s="72">
        <v>222241</v>
      </c>
      <c r="D7" s="72">
        <v>46</v>
      </c>
      <c r="E7" s="72">
        <v>17</v>
      </c>
      <c r="F7" s="72">
        <v>4</v>
      </c>
      <c r="G7" s="72">
        <v>0</v>
      </c>
      <c r="H7" s="72" t="s">
        <v>95</v>
      </c>
      <c r="I7" s="72" t="s">
        <v>96</v>
      </c>
      <c r="J7" s="72" t="s">
        <v>97</v>
      </c>
      <c r="K7" s="72" t="s">
        <v>98</v>
      </c>
      <c r="L7" s="72" t="s">
        <v>99</v>
      </c>
      <c r="M7" s="72" t="s">
        <v>100</v>
      </c>
      <c r="N7" s="80" t="s">
        <v>101</v>
      </c>
      <c r="O7" s="80">
        <v>52.42</v>
      </c>
      <c r="P7" s="80">
        <v>5.7</v>
      </c>
      <c r="Q7" s="80">
        <v>93.56</v>
      </c>
      <c r="R7" s="80">
        <v>2590</v>
      </c>
      <c r="S7" s="80">
        <v>48275</v>
      </c>
      <c r="T7" s="80">
        <v>94.19</v>
      </c>
      <c r="U7" s="80">
        <v>512.53</v>
      </c>
      <c r="V7" s="80">
        <v>2752</v>
      </c>
      <c r="W7" s="80">
        <v>0.56000000000000005</v>
      </c>
      <c r="X7" s="80">
        <v>4914.29</v>
      </c>
      <c r="Y7" s="80" t="s">
        <v>101</v>
      </c>
      <c r="Z7" s="80" t="s">
        <v>101</v>
      </c>
      <c r="AA7" s="80" t="s">
        <v>101</v>
      </c>
      <c r="AB7" s="80" t="s">
        <v>101</v>
      </c>
      <c r="AC7" s="80">
        <v>98</v>
      </c>
      <c r="AD7" s="80" t="s">
        <v>101</v>
      </c>
      <c r="AE7" s="80" t="s">
        <v>101</v>
      </c>
      <c r="AF7" s="80" t="s">
        <v>101</v>
      </c>
      <c r="AG7" s="80" t="s">
        <v>101</v>
      </c>
      <c r="AH7" s="80">
        <v>98.03</v>
      </c>
      <c r="AI7" s="80">
        <v>101.92</v>
      </c>
      <c r="AJ7" s="80" t="s">
        <v>101</v>
      </c>
      <c r="AK7" s="80" t="s">
        <v>101</v>
      </c>
      <c r="AL7" s="80" t="s">
        <v>101</v>
      </c>
      <c r="AM7" s="80" t="s">
        <v>101</v>
      </c>
      <c r="AN7" s="80">
        <v>12.45</v>
      </c>
      <c r="AO7" s="80" t="s">
        <v>101</v>
      </c>
      <c r="AP7" s="80" t="s">
        <v>101</v>
      </c>
      <c r="AQ7" s="80" t="s">
        <v>101</v>
      </c>
      <c r="AR7" s="80" t="s">
        <v>101</v>
      </c>
      <c r="AS7" s="80">
        <v>179.15</v>
      </c>
      <c r="AT7" s="80">
        <v>88.06</v>
      </c>
      <c r="AU7" s="80" t="s">
        <v>101</v>
      </c>
      <c r="AV7" s="80" t="s">
        <v>101</v>
      </c>
      <c r="AW7" s="80" t="s">
        <v>101</v>
      </c>
      <c r="AX7" s="80" t="s">
        <v>101</v>
      </c>
      <c r="AY7" s="80">
        <v>62.47</v>
      </c>
      <c r="AZ7" s="80" t="s">
        <v>101</v>
      </c>
      <c r="BA7" s="80" t="s">
        <v>101</v>
      </c>
      <c r="BB7" s="80" t="s">
        <v>101</v>
      </c>
      <c r="BC7" s="80" t="s">
        <v>101</v>
      </c>
      <c r="BD7" s="80">
        <v>131.47999999999999</v>
      </c>
      <c r="BE7" s="80">
        <v>54.23</v>
      </c>
      <c r="BF7" s="80" t="s">
        <v>101</v>
      </c>
      <c r="BG7" s="80" t="s">
        <v>101</v>
      </c>
      <c r="BH7" s="80" t="s">
        <v>101</v>
      </c>
      <c r="BI7" s="80" t="s">
        <v>101</v>
      </c>
      <c r="BJ7" s="80">
        <v>783.08</v>
      </c>
      <c r="BK7" s="80" t="s">
        <v>101</v>
      </c>
      <c r="BL7" s="80" t="s">
        <v>101</v>
      </c>
      <c r="BM7" s="80" t="s">
        <v>101</v>
      </c>
      <c r="BN7" s="80" t="s">
        <v>101</v>
      </c>
      <c r="BO7" s="80">
        <v>1269.1500000000001</v>
      </c>
      <c r="BP7" s="80">
        <v>1209.4000000000001</v>
      </c>
      <c r="BQ7" s="80" t="s">
        <v>101</v>
      </c>
      <c r="BR7" s="80" t="s">
        <v>101</v>
      </c>
      <c r="BS7" s="80" t="s">
        <v>101</v>
      </c>
      <c r="BT7" s="80" t="s">
        <v>101</v>
      </c>
      <c r="BU7" s="80">
        <v>45.28</v>
      </c>
      <c r="BV7" s="80" t="s">
        <v>101</v>
      </c>
      <c r="BW7" s="80" t="s">
        <v>101</v>
      </c>
      <c r="BX7" s="80" t="s">
        <v>101</v>
      </c>
      <c r="BY7" s="80" t="s">
        <v>101</v>
      </c>
      <c r="BZ7" s="80">
        <v>63.97</v>
      </c>
      <c r="CA7" s="80">
        <v>74.48</v>
      </c>
      <c r="CB7" s="80" t="s">
        <v>101</v>
      </c>
      <c r="CC7" s="80" t="s">
        <v>101</v>
      </c>
      <c r="CD7" s="80" t="s">
        <v>101</v>
      </c>
      <c r="CE7" s="80" t="s">
        <v>101</v>
      </c>
      <c r="CF7" s="80">
        <v>286.12</v>
      </c>
      <c r="CG7" s="80" t="s">
        <v>101</v>
      </c>
      <c r="CH7" s="80" t="s">
        <v>101</v>
      </c>
      <c r="CI7" s="80" t="s">
        <v>101</v>
      </c>
      <c r="CJ7" s="80" t="s">
        <v>101</v>
      </c>
      <c r="CK7" s="80">
        <v>256.82</v>
      </c>
      <c r="CL7" s="80">
        <v>219.46</v>
      </c>
      <c r="CM7" s="80" t="s">
        <v>101</v>
      </c>
      <c r="CN7" s="80" t="s">
        <v>101</v>
      </c>
      <c r="CO7" s="80" t="s">
        <v>101</v>
      </c>
      <c r="CP7" s="80" t="s">
        <v>101</v>
      </c>
      <c r="CQ7" s="80" t="s">
        <v>101</v>
      </c>
      <c r="CR7" s="80" t="s">
        <v>101</v>
      </c>
      <c r="CS7" s="80" t="s">
        <v>101</v>
      </c>
      <c r="CT7" s="80" t="s">
        <v>101</v>
      </c>
      <c r="CU7" s="80" t="s">
        <v>101</v>
      </c>
      <c r="CV7" s="80">
        <v>37.46</v>
      </c>
      <c r="CW7" s="80">
        <v>42.82</v>
      </c>
      <c r="CX7" s="80" t="s">
        <v>101</v>
      </c>
      <c r="CY7" s="80" t="s">
        <v>101</v>
      </c>
      <c r="CZ7" s="80" t="s">
        <v>101</v>
      </c>
      <c r="DA7" s="80" t="s">
        <v>101</v>
      </c>
      <c r="DB7" s="80">
        <v>93.86</v>
      </c>
      <c r="DC7" s="80" t="s">
        <v>101</v>
      </c>
      <c r="DD7" s="80" t="s">
        <v>101</v>
      </c>
      <c r="DE7" s="80" t="s">
        <v>101</v>
      </c>
      <c r="DF7" s="80" t="s">
        <v>101</v>
      </c>
      <c r="DG7" s="80">
        <v>67.459999999999994</v>
      </c>
      <c r="DH7" s="80">
        <v>83.36</v>
      </c>
      <c r="DI7" s="80" t="s">
        <v>101</v>
      </c>
      <c r="DJ7" s="80" t="s">
        <v>101</v>
      </c>
      <c r="DK7" s="80" t="s">
        <v>101</v>
      </c>
      <c r="DL7" s="80" t="s">
        <v>101</v>
      </c>
      <c r="DM7" s="80">
        <v>3.68</v>
      </c>
      <c r="DN7" s="80" t="s">
        <v>101</v>
      </c>
      <c r="DO7" s="80" t="s">
        <v>101</v>
      </c>
      <c r="DP7" s="80" t="s">
        <v>101</v>
      </c>
      <c r="DQ7" s="80" t="s">
        <v>101</v>
      </c>
      <c r="DR7" s="80">
        <v>15.02</v>
      </c>
      <c r="DS7" s="80">
        <v>24.88</v>
      </c>
      <c r="DT7" s="80" t="s">
        <v>101</v>
      </c>
      <c r="DU7" s="80" t="s">
        <v>101</v>
      </c>
      <c r="DV7" s="80" t="s">
        <v>101</v>
      </c>
      <c r="DW7" s="80" t="s">
        <v>101</v>
      </c>
      <c r="DX7" s="80">
        <v>0</v>
      </c>
      <c r="DY7" s="80" t="s">
        <v>101</v>
      </c>
      <c r="DZ7" s="80" t="s">
        <v>101</v>
      </c>
      <c r="EA7" s="80" t="s">
        <v>101</v>
      </c>
      <c r="EB7" s="80" t="s">
        <v>101</v>
      </c>
      <c r="EC7" s="80">
        <v>0</v>
      </c>
      <c r="ED7" s="80">
        <v>1.e-002</v>
      </c>
      <c r="EE7" s="80" t="s">
        <v>101</v>
      </c>
      <c r="EF7" s="80" t="s">
        <v>101</v>
      </c>
      <c r="EG7" s="80" t="s">
        <v>101</v>
      </c>
      <c r="EH7" s="80" t="s">
        <v>101</v>
      </c>
      <c r="EI7" s="80">
        <v>0</v>
      </c>
      <c r="EJ7" s="80" t="s">
        <v>101</v>
      </c>
      <c r="EK7" s="80" t="s">
        <v>101</v>
      </c>
      <c r="EL7" s="80" t="s">
        <v>101</v>
      </c>
      <c r="EM7" s="80" t="s">
        <v>101</v>
      </c>
      <c r="EN7" s="80">
        <v>9.e-002</v>
      </c>
      <c r="EO7" s="80">
        <v>0.12</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102</v>
      </c>
      <c r="C9" s="67" t="s">
        <v>103</v>
      </c>
      <c r="D9" s="67" t="s">
        <v>104</v>
      </c>
      <c r="E9" s="67" t="s">
        <v>105</v>
      </c>
      <c r="F9" s="67" t="s">
        <v>106</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59</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2020-01-24T09:08:12Z</cp:lastPrinted>
  <dcterms:created xsi:type="dcterms:W3CDTF">2019-12-05T04:50:13Z</dcterms:created>
  <dcterms:modified xsi:type="dcterms:W3CDTF">2020-02-19T07:58:43Z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2020-02-19T07:58:43Z</vt:filetime>
  </property>
</Properties>
</file>