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VYNLG/7hXFVdrxOEUwem1VJp8hX4oAlokDAc9iV7ZUjWl+EeyH3CwvfPeULpWVaLPz3v35BLNBYxOFZPc/WpQ==" workbookSaltValue="3+0lPQvLfbQ1yW85sUiRWw==" workbookSpinCount="100000"/>
  <bookViews>
    <workbookView xWindow="0" yWindow="0" windowWidth="15360" windowHeight="7635"/>
  </bookViews>
  <sheets>
    <sheet name="法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<sst xmlns:r="http://schemas.openxmlformats.org/officeDocument/2006/relationships" xmlns="http://schemas.openxmlformats.org/spreadsheetml/2006/main" count="110" uniqueCount="110">
  <si>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</si>
  <si>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</si>
  <si>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</si>
  <si>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</si>
  <si>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</si>
  <si>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</si>
  <si>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</si>
  <si>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</si>
  <si>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</si>
  <si>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</si>
  <si>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</si>
  <si>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</si>
  <si>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</si>
  <si>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</si>
  <si>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</si>
  <si>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</si>
  <si>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</si>
  <si>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</si>
  <si>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</si>
  <si>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</si>
  <si>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</si>
  <si>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</si>
  <si>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</si>
  <si>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</si>
  <si>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</si>
  <si>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</si>
  <si>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</si>
  <si>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</si>
  <si>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</si>
  <si>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</si>
  <si>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</si>
  <si>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</si>
  <si>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</si>
  <si>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</si>
  <si>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</si>
  <si>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</si>
  <si>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</si>
  <si>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</si>
  <si>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</si>
  <si>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</si>
  <si>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</si>
  <si>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</si>
  <si>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</si>
  <si>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</si>
  <si>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</si>
  <si>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</si>
  <si>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</si>
  <si>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</si>
  <si>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</si>
  <si>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</si>
  <si>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</si>
  <si>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</si>
  <si>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</si>
  <si>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</si>
  <si>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下水道事業(法適用)</t>
    <rPh sb="3" eb="5">
      <t>ジギョウ</t>
    </rPh>
    <rPh sb="6" eb="7">
      <t>ホウ</t>
    </rPh>
    <rPh sb="7" eb="9">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</si>
  <si>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</si>
  <si>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</si>
  <si>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</si>
  <si>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</si>
  <si>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</si>
  <si>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</si>
  <si>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</si>
  <si>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</si>
  <si>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</si>
  <si>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</si>
  <si>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</si>
  <si>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</si>
  <si>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</si>
  <si>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</si>
  <si>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</si>
  <si>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</si>
  <si>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</si>
  <si>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</si>
  <si>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</si>
  <si>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</si>
  <si>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</si>
  <si>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</si>
  <si>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</si>
  <si>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</si>
  <si>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</si>
  <si>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</si>
  <si>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</si>
  <si>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</si>
  <si>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</si>
  <si>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</si>
  <si>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</si>
  <si>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</si>
  <si>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</si>
  <si>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</si>
  <si>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</si>
  <si>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</si>
  <si>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</si>
  <si>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</si>
  <si>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</si>
  <si>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</si>
  <si>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菊川市</t>
  </si>
  <si>
    <t>法適用</t>
  </si>
  <si>
    <t>下水道事業</t>
  </si>
  <si>
    <t>公共下水道</t>
  </si>
  <si>
    <t>Cc3</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</si>
  <si>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</si>
  <si>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</si>
  <si>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</si>
  <si>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</si>
  <si>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</si>
  <si>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</si>
  <si>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</si>
  <si>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30年4月に公営企業会計に移行した際、固定資産の登録を行いました。本市の下水道事業は平成10年に事業着手し、供用開始が平成16年度末と新しい施設であるため、①有形固定資産減価償却率は法定耐用年数に満たないものがほとんどであるため、類似団体平均より低くなっています。
　②管渠老朽化率及び③管渠改善率は、老朽化した施設がないため発生していないが、策定したストックマネジメント計画を基に、長期的な施設状態を予測しながら、点検、調査、修繕及び改築を一体的に捉えて、下水道施設を計画的かつ効率的に管理していく必要があります。</t>
    <rPh sb="1" eb="3">
      <t>ヘイセイ</t>
    </rPh>
    <rPh sb="5" eb="6">
      <t>ネン</t>
    </rPh>
    <rPh sb="7" eb="8">
      <t>ガツ</t>
    </rPh>
    <rPh sb="9" eb="11">
      <t>コウエイ</t>
    </rPh>
    <rPh sb="11" eb="13">
      <t>キギョウ</t>
    </rPh>
    <rPh sb="13" eb="15">
      <t>カイケイ</t>
    </rPh>
    <rPh sb="16" eb="18">
      <t>イコウ</t>
    </rPh>
    <rPh sb="20" eb="21">
      <t>サイ</t>
    </rPh>
    <rPh sb="22" eb="24">
      <t>コテイ</t>
    </rPh>
    <rPh sb="24" eb="26">
      <t>シサン</t>
    </rPh>
    <rPh sb="27" eb="29">
      <t>トウロク</t>
    </rPh>
    <rPh sb="30" eb="31">
      <t>オコナ</t>
    </rPh>
    <rPh sb="36" eb="38">
      <t>ホンシ</t>
    </rPh>
    <rPh sb="39" eb="42">
      <t>ゲスイドウ</t>
    </rPh>
    <rPh sb="42" eb="44">
      <t>ジギョウ</t>
    </rPh>
    <rPh sb="45" eb="47">
      <t>ヘイセイ</t>
    </rPh>
    <rPh sb="49" eb="50">
      <t>ネン</t>
    </rPh>
    <rPh sb="51" eb="53">
      <t>ジギョウ</t>
    </rPh>
    <rPh sb="53" eb="55">
      <t>チャクシュ</t>
    </rPh>
    <rPh sb="57" eb="59">
      <t>キョウヨウ</t>
    </rPh>
    <rPh sb="59" eb="61">
      <t>カイシ</t>
    </rPh>
    <rPh sb="62" eb="64">
      <t>ヘイセイ</t>
    </rPh>
    <rPh sb="66" eb="67">
      <t>ネン</t>
    </rPh>
    <rPh sb="67" eb="68">
      <t>ド</t>
    </rPh>
    <rPh sb="68" eb="69">
      <t>マツ</t>
    </rPh>
    <rPh sb="70" eb="71">
      <t>アタラ</t>
    </rPh>
    <rPh sb="73" eb="75">
      <t>シセツ</t>
    </rPh>
    <rPh sb="82" eb="84">
      <t>ユウケイ</t>
    </rPh>
    <rPh sb="84" eb="86">
      <t>コテイ</t>
    </rPh>
    <rPh sb="86" eb="88">
      <t>シサン</t>
    </rPh>
    <rPh sb="88" eb="92">
      <t>ゲンカショウキャク</t>
    </rPh>
    <rPh sb="92" eb="93">
      <t>リツ</t>
    </rPh>
    <rPh sb="94" eb="96">
      <t>ホウテイ</t>
    </rPh>
    <rPh sb="96" eb="98">
      <t>タイヨウ</t>
    </rPh>
    <rPh sb="98" eb="100">
      <t>ネンスウ</t>
    </rPh>
    <rPh sb="101" eb="102">
      <t>ミ</t>
    </rPh>
    <rPh sb="118" eb="120">
      <t>ルイジ</t>
    </rPh>
    <rPh sb="120" eb="122">
      <t>ダンタイ</t>
    </rPh>
    <rPh sb="122" eb="124">
      <t>ヘイキン</t>
    </rPh>
    <rPh sb="126" eb="127">
      <t>ヒク</t>
    </rPh>
    <rPh sb="138" eb="140">
      <t>カンキョ</t>
    </rPh>
    <rPh sb="140" eb="143">
      <t>ロウキュウカ</t>
    </rPh>
    <rPh sb="143" eb="144">
      <t>リツ</t>
    </rPh>
    <rPh sb="144" eb="145">
      <t>オヨ</t>
    </rPh>
    <rPh sb="147" eb="149">
      <t>カンキョ</t>
    </rPh>
    <rPh sb="149" eb="151">
      <t>カイゼン</t>
    </rPh>
    <rPh sb="151" eb="152">
      <t>リツ</t>
    </rPh>
    <rPh sb="154" eb="157">
      <t>ロウキュウカ</t>
    </rPh>
    <rPh sb="159" eb="161">
      <t>シセツ</t>
    </rPh>
    <rPh sb="166" eb="168">
      <t>ハッセイ</t>
    </rPh>
    <rPh sb="175" eb="177">
      <t>サクテイ</t>
    </rPh>
    <rPh sb="189" eb="191">
      <t>ケイカク</t>
    </rPh>
    <rPh sb="192" eb="193">
      <t>モト</t>
    </rPh>
    <rPh sb="195" eb="198">
      <t>チョウキテキ</t>
    </rPh>
    <rPh sb="199" eb="201">
      <t>シセツ</t>
    </rPh>
    <rPh sb="201" eb="203">
      <t>ジョウタイ</t>
    </rPh>
    <rPh sb="204" eb="206">
      <t>ヨソク</t>
    </rPh>
    <rPh sb="211" eb="213">
      <t>テンケン</t>
    </rPh>
    <rPh sb="214" eb="216">
      <t>チョウサ</t>
    </rPh>
    <rPh sb="217" eb="219">
      <t>シュウゼン</t>
    </rPh>
    <rPh sb="219" eb="220">
      <t>オヨ</t>
    </rPh>
    <rPh sb="221" eb="223">
      <t>カイチク</t>
    </rPh>
    <rPh sb="224" eb="227">
      <t>イッタイテキ</t>
    </rPh>
    <rPh sb="228" eb="229">
      <t>トラ</t>
    </rPh>
    <rPh sb="232" eb="235">
      <t>ゲスイドウ</t>
    </rPh>
    <rPh sb="235" eb="237">
      <t>シセツ</t>
    </rPh>
    <rPh sb="238" eb="241">
      <t>ケイカクテキ</t>
    </rPh>
    <rPh sb="243" eb="246">
      <t>コウリツテキ</t>
    </rPh>
    <rPh sb="247" eb="249">
      <t>カンリ</t>
    </rPh>
    <rPh sb="253" eb="255">
      <t>ヒツヨウ</t>
    </rPh>
    <phoneticPr fontId="1"/>
  </si>
  <si>
    <r>
      <t xml:space="preserve">　菊川市公共下水道事業は、平成30年4月に地方公営企業法の一部を適用し、公営企業会計に移行しました。そのため、前年度比較はありません。
</t>
    </r>
    <r>
      <rPr>
        <sz val="11"/>
        <color auto="1"/>
        <rFont val="ＭＳ ゴシック"/>
      </rPr>
      <t>　公営企業会計移行後初年度は、①経常収支比率は約100％に達しましたが、汚水処理区域拡大のため、管渠整備に伴う汚水処理費の増により、⑤経費回収率が約45％と類似団体よりも低くなっています。その補填は、一般会計からの繰入金を充てています。
　事業計画で位置付けた汚水処理区域の完成に向け管渠整備を進めていることから、⑦施設利用率が低く、適正な有収水量が確保できず、類似団体に比べ⑤汚水処理原価が高くなっています。
　③流動比率は、建設改良費に充てられた企業債借入金が含まれているため、100％未満となっています。④企業債残高対事業比率も使用料収入に対する企業債残高の割合は、一般会計負担額により、類似団体よりも低くなっています。
　下水道事業への地方公営企業法適用に伴う特別損失により②累積欠損金比率が発生、類似団体と比べ低くなっているが、０％となるよう経営戦略を基に経営の改善が必要とされます。
　⑧水洗化率は、早期接続のための施策（受益者負担金の減免・接続工事費補助金）により、類似団体に比べ高い数値となっています。</t>
    </r>
    <rPh sb="1" eb="4">
      <t>キクガワシ</t>
    </rPh>
    <rPh sb="4" eb="6">
      <t>コウキョウ</t>
    </rPh>
    <rPh sb="6" eb="9">
      <t>ゲスイドウ</t>
    </rPh>
    <rPh sb="9" eb="11">
      <t>ジギョウ</t>
    </rPh>
    <rPh sb="13" eb="15">
      <t>ヘイセイ</t>
    </rPh>
    <rPh sb="17" eb="18">
      <t>ネン</t>
    </rPh>
    <rPh sb="19" eb="20">
      <t>ガツ</t>
    </rPh>
    <rPh sb="21" eb="23">
      <t>チホウ</t>
    </rPh>
    <rPh sb="23" eb="25">
      <t>コウエイ</t>
    </rPh>
    <rPh sb="25" eb="27">
      <t>キギョウ</t>
    </rPh>
    <rPh sb="27" eb="28">
      <t>ホウ</t>
    </rPh>
    <rPh sb="29" eb="31">
      <t>イチブ</t>
    </rPh>
    <rPh sb="32" eb="34">
      <t>テキヨウ</t>
    </rPh>
    <rPh sb="36" eb="38">
      <t>コウエイ</t>
    </rPh>
    <rPh sb="38" eb="40">
      <t>キギョウ</t>
    </rPh>
    <rPh sb="40" eb="42">
      <t>カイケイ</t>
    </rPh>
    <rPh sb="43" eb="45">
      <t>イコウ</t>
    </rPh>
    <rPh sb="55" eb="58">
      <t>ゼンネンド</t>
    </rPh>
    <rPh sb="58" eb="60">
      <t>ヒカク</t>
    </rPh>
    <rPh sb="69" eb="71">
      <t>コウエイ</t>
    </rPh>
    <rPh sb="71" eb="73">
      <t>キギョウ</t>
    </rPh>
    <rPh sb="73" eb="75">
      <t>カイケイ</t>
    </rPh>
    <rPh sb="75" eb="77">
      <t>イコウ</t>
    </rPh>
    <rPh sb="77" eb="78">
      <t>ゴ</t>
    </rPh>
    <rPh sb="78" eb="81">
      <t>ショネンド</t>
    </rPh>
    <rPh sb="84" eb="86">
      <t>ケイジョウ</t>
    </rPh>
    <rPh sb="86" eb="88">
      <t>シュウシ</t>
    </rPh>
    <rPh sb="88" eb="90">
      <t>ヒリツ</t>
    </rPh>
    <rPh sb="91" eb="92">
      <t>ヤク</t>
    </rPh>
    <rPh sb="97" eb="98">
      <t>タッ</t>
    </rPh>
    <rPh sb="104" eb="106">
      <t>オスイ</t>
    </rPh>
    <rPh sb="106" eb="108">
      <t>ショリ</t>
    </rPh>
    <rPh sb="108" eb="110">
      <t>クイキ</t>
    </rPh>
    <rPh sb="110" eb="112">
      <t>カクダイ</t>
    </rPh>
    <rPh sb="116" eb="118">
      <t>カンキョ</t>
    </rPh>
    <rPh sb="118" eb="120">
      <t>セイビ</t>
    </rPh>
    <rPh sb="121" eb="122">
      <t>トモナ</t>
    </rPh>
    <rPh sb="123" eb="125">
      <t>オスイ</t>
    </rPh>
    <rPh sb="125" eb="127">
      <t>ショリ</t>
    </rPh>
    <rPh sb="127" eb="128">
      <t>ヒ</t>
    </rPh>
    <rPh sb="129" eb="130">
      <t>ゾウ</t>
    </rPh>
    <rPh sb="135" eb="137">
      <t>ケイヒ</t>
    </rPh>
    <rPh sb="137" eb="139">
      <t>カイシュウ</t>
    </rPh>
    <rPh sb="139" eb="140">
      <t>リツ</t>
    </rPh>
    <rPh sb="141" eb="142">
      <t>ヤク</t>
    </rPh>
    <rPh sb="146" eb="148">
      <t>ルイジ</t>
    </rPh>
    <rPh sb="148" eb="150">
      <t>ダンタイ</t>
    </rPh>
    <rPh sb="153" eb="154">
      <t>ヒク</t>
    </rPh>
    <rPh sb="164" eb="166">
      <t>ホテン</t>
    </rPh>
    <rPh sb="168" eb="170">
      <t>イッパン</t>
    </rPh>
    <rPh sb="170" eb="172">
      <t>カイケイ</t>
    </rPh>
    <rPh sb="175" eb="177">
      <t>クリイレ</t>
    </rPh>
    <rPh sb="177" eb="178">
      <t>キン</t>
    </rPh>
    <rPh sb="179" eb="180">
      <t>ア</t>
    </rPh>
    <rPh sb="188" eb="190">
      <t>ジギョウ</t>
    </rPh>
    <rPh sb="190" eb="192">
      <t>ケイカク</t>
    </rPh>
    <rPh sb="193" eb="196">
      <t>イチヅ</t>
    </rPh>
    <rPh sb="198" eb="200">
      <t>オスイ</t>
    </rPh>
    <rPh sb="200" eb="202">
      <t>ショリ</t>
    </rPh>
    <rPh sb="202" eb="204">
      <t>クイキ</t>
    </rPh>
    <rPh sb="205" eb="207">
      <t>カンセイ</t>
    </rPh>
    <rPh sb="208" eb="209">
      <t>ム</t>
    </rPh>
    <rPh sb="210" eb="212">
      <t>カンキョ</t>
    </rPh>
    <rPh sb="212" eb="214">
      <t>セイビ</t>
    </rPh>
    <rPh sb="215" eb="216">
      <t>スス</t>
    </rPh>
    <rPh sb="226" eb="228">
      <t>シセツ</t>
    </rPh>
    <rPh sb="228" eb="231">
      <t>リヨウリツ</t>
    </rPh>
    <rPh sb="232" eb="233">
      <t>ヒク</t>
    </rPh>
    <rPh sb="235" eb="237">
      <t>テキセイ</t>
    </rPh>
    <rPh sb="238" eb="239">
      <t>ユウ</t>
    </rPh>
    <rPh sb="239" eb="240">
      <t>シュウ</t>
    </rPh>
    <rPh sb="240" eb="242">
      <t>スイリョウ</t>
    </rPh>
    <rPh sb="243" eb="245">
      <t>カクホ</t>
    </rPh>
    <rPh sb="282" eb="284">
      <t>ケンセツ</t>
    </rPh>
    <rPh sb="284" eb="286">
      <t>カイリョウ</t>
    </rPh>
    <rPh sb="286" eb="287">
      <t>ヒ</t>
    </rPh>
    <rPh sb="288" eb="289">
      <t>ア</t>
    </rPh>
    <rPh sb="293" eb="295">
      <t>キギョウ</t>
    </rPh>
    <rPh sb="295" eb="296">
      <t>サイ</t>
    </rPh>
    <rPh sb="296" eb="298">
      <t>カリイレ</t>
    </rPh>
    <rPh sb="298" eb="299">
      <t>キン</t>
    </rPh>
    <rPh sb="300" eb="301">
      <t>フク</t>
    </rPh>
    <rPh sb="313" eb="315">
      <t>ミマン</t>
    </rPh>
    <rPh sb="324" eb="326">
      <t>キギョウ</t>
    </rPh>
    <rPh sb="326" eb="327">
      <t>サイ</t>
    </rPh>
    <rPh sb="327" eb="329">
      <t>ザンダカ</t>
    </rPh>
    <rPh sb="329" eb="330">
      <t>タイ</t>
    </rPh>
    <rPh sb="330" eb="332">
      <t>ジギョウ</t>
    </rPh>
    <rPh sb="332" eb="334">
      <t>ヒリツ</t>
    </rPh>
    <rPh sb="354" eb="356">
      <t>イッパン</t>
    </rPh>
    <rPh sb="356" eb="358">
      <t>カイケイ</t>
    </rPh>
    <rPh sb="358" eb="360">
      <t>フタン</t>
    </rPh>
    <rPh sb="360" eb="361">
      <t>ガク</t>
    </rPh>
    <rPh sb="383" eb="386">
      <t>ゲスイドウ</t>
    </rPh>
    <rPh sb="386" eb="388">
      <t>ジギョウ</t>
    </rPh>
    <rPh sb="390" eb="392">
      <t>チホウ</t>
    </rPh>
    <rPh sb="392" eb="394">
      <t>コウエイ</t>
    </rPh>
    <rPh sb="394" eb="396">
      <t>キギョウ</t>
    </rPh>
    <rPh sb="396" eb="397">
      <t>ホウ</t>
    </rPh>
    <rPh sb="397" eb="399">
      <t>テキヨウ</t>
    </rPh>
    <rPh sb="400" eb="401">
      <t>トモナ</t>
    </rPh>
    <rPh sb="402" eb="404">
      <t>トクベツ</t>
    </rPh>
    <rPh sb="404" eb="406">
      <t>ソンシツ</t>
    </rPh>
    <rPh sb="410" eb="412">
      <t>ルイセキ</t>
    </rPh>
    <rPh sb="412" eb="414">
      <t>ケッソン</t>
    </rPh>
    <rPh sb="414" eb="415">
      <t>キン</t>
    </rPh>
    <rPh sb="415" eb="417">
      <t>ヒリツ</t>
    </rPh>
    <rPh sb="418" eb="420">
      <t>ハッセイ</t>
    </rPh>
    <rPh sb="421" eb="423">
      <t>ルイジ</t>
    </rPh>
    <rPh sb="423" eb="425">
      <t>ダンタイ</t>
    </rPh>
    <rPh sb="426" eb="427">
      <t>クラ</t>
    </rPh>
    <rPh sb="428" eb="429">
      <t>ヒク</t>
    </rPh>
    <rPh sb="444" eb="446">
      <t>ケイエイ</t>
    </rPh>
    <rPh sb="446" eb="448">
      <t>センリャク</t>
    </rPh>
    <rPh sb="449" eb="450">
      <t>モト</t>
    </rPh>
    <rPh sb="451" eb="453">
      <t>ケイエイ</t>
    </rPh>
    <rPh sb="454" eb="456">
      <t>カイゼン</t>
    </rPh>
    <rPh sb="457" eb="459">
      <t>ヒツヨウ</t>
    </rPh>
    <rPh sb="468" eb="471">
      <t>スイセンカ</t>
    </rPh>
    <rPh sb="471" eb="472">
      <t>リツ</t>
    </rPh>
    <rPh sb="474" eb="478">
      <t>ソウキセツゾク</t>
    </rPh>
    <rPh sb="482" eb="483">
      <t>セ</t>
    </rPh>
    <rPh sb="483" eb="484">
      <t>サク</t>
    </rPh>
    <rPh sb="485" eb="488">
      <t>ジュエキシャ</t>
    </rPh>
    <rPh sb="488" eb="490">
      <t>フタン</t>
    </rPh>
    <rPh sb="490" eb="491">
      <t>キン</t>
    </rPh>
    <rPh sb="492" eb="493">
      <t>ゲン</t>
    </rPh>
    <rPh sb="493" eb="494">
      <t>メン</t>
    </rPh>
    <rPh sb="495" eb="497">
      <t>セツゾク</t>
    </rPh>
    <rPh sb="497" eb="499">
      <t>コウジ</t>
    </rPh>
    <rPh sb="499" eb="500">
      <t>ヒ</t>
    </rPh>
    <rPh sb="500" eb="503">
      <t>ホジョキン</t>
    </rPh>
    <rPh sb="508" eb="510">
      <t>ルイジ</t>
    </rPh>
    <rPh sb="510" eb="512">
      <t>ダンタイ</t>
    </rPh>
    <rPh sb="513" eb="514">
      <t>クラ</t>
    </rPh>
    <rPh sb="515" eb="516">
      <t>タカ</t>
    </rPh>
    <rPh sb="517" eb="519">
      <t>スウチ</t>
    </rPh>
    <phoneticPr fontId="1"/>
  </si>
  <si>
    <r>
      <t>　本市の下水道事業は、整備率41.9％と低く、現在</t>
    </r>
    <r>
      <rPr>
        <sz val="11"/>
        <color auto="1"/>
        <rFont val="ＭＳ ゴシック"/>
      </rPr>
      <t>管渠整備を推進しています。
　水洗化率は、類似団体平均値を上回っているが、平成20年度に水処理施設を増設した後、事業計画で位置付けた汚水処理区域の完成に向け管渠整備を進めていることから、施設利用率の伸び率が低くなっています。
　このことが、年間有収水量に影響し、使用料収入が適正な水準に結びつかず、汚水処理原価が平均値を上回り、企業債残高対事業規模比率及び経費回収率が、平均値を下回ることとなっています。
　今後、平成30年度に策定した菊川市下水道事業経営戦略を基に、経営基盤の強化と財務マネジメントの向上を図っていく必要があります。</t>
    </r>
    <rPh sb="1" eb="3">
      <t>ホンシ</t>
    </rPh>
    <rPh sb="4" eb="7">
      <t>ゲスイドウ</t>
    </rPh>
    <rPh sb="7" eb="9">
      <t>ジギョウ</t>
    </rPh>
    <rPh sb="11" eb="13">
      <t>セイビ</t>
    </rPh>
    <rPh sb="13" eb="14">
      <t>リツ</t>
    </rPh>
    <rPh sb="20" eb="21">
      <t>ヒク</t>
    </rPh>
    <rPh sb="23" eb="25">
      <t>ゲンザイ</t>
    </rPh>
    <rPh sb="25" eb="27">
      <t>カンキョ</t>
    </rPh>
    <rPh sb="27" eb="29">
      <t>セイビ</t>
    </rPh>
    <rPh sb="30" eb="32">
      <t>スイシン</t>
    </rPh>
    <rPh sb="40" eb="43">
      <t>スイセンカ</t>
    </rPh>
    <rPh sb="43" eb="44">
      <t>リツ</t>
    </rPh>
    <rPh sb="46" eb="48">
      <t>ルイジ</t>
    </rPh>
    <rPh sb="48" eb="50">
      <t>ダンタイ</t>
    </rPh>
    <rPh sb="50" eb="53">
      <t>ヘイキンチ</t>
    </rPh>
    <rPh sb="54" eb="56">
      <t>ウワマワ</t>
    </rPh>
    <rPh sb="62" eb="64">
      <t>ヘイセイ</t>
    </rPh>
    <rPh sb="66" eb="68">
      <t>ネンド</t>
    </rPh>
    <rPh sb="69" eb="70">
      <t>ミズ</t>
    </rPh>
    <rPh sb="70" eb="72">
      <t>ショリ</t>
    </rPh>
    <rPh sb="72" eb="74">
      <t>シセツ</t>
    </rPh>
    <rPh sb="75" eb="77">
      <t>ゾウセツ</t>
    </rPh>
    <rPh sb="79" eb="80">
      <t>ノチ</t>
    </rPh>
    <rPh sb="118" eb="120">
      <t>シセツ</t>
    </rPh>
    <rPh sb="120" eb="123">
      <t>リヨウリツ</t>
    </rPh>
    <rPh sb="124" eb="125">
      <t>ノ</t>
    </rPh>
    <rPh sb="126" eb="127">
      <t>リツ</t>
    </rPh>
    <rPh sb="128" eb="129">
      <t>ヒク</t>
    </rPh>
    <rPh sb="145" eb="147">
      <t>ネンカン</t>
    </rPh>
    <rPh sb="147" eb="149">
      <t>ユウシュウ</t>
    </rPh>
    <rPh sb="149" eb="151">
      <t>スイリョウ</t>
    </rPh>
    <rPh sb="152" eb="154">
      <t>エイキョウ</t>
    </rPh>
    <rPh sb="156" eb="159">
      <t>シヨウリョウ</t>
    </rPh>
    <rPh sb="159" eb="161">
      <t>シュウニュウ</t>
    </rPh>
    <rPh sb="162" eb="164">
      <t>テキセイ</t>
    </rPh>
    <rPh sb="165" eb="167">
      <t>スイジュン</t>
    </rPh>
    <rPh sb="168" eb="169">
      <t>ムス</t>
    </rPh>
    <rPh sb="174" eb="176">
      <t>オスイ</t>
    </rPh>
    <rPh sb="176" eb="178">
      <t>ショリ</t>
    </rPh>
    <rPh sb="178" eb="180">
      <t>ゲンカ</t>
    </rPh>
    <rPh sb="181" eb="184">
      <t>ヘイキンチ</t>
    </rPh>
    <rPh sb="185" eb="187">
      <t>ウワマワ</t>
    </rPh>
    <rPh sb="189" eb="191">
      <t>キギョウ</t>
    </rPh>
    <rPh sb="191" eb="192">
      <t>サイ</t>
    </rPh>
    <rPh sb="192" eb="194">
      <t>ザンダカ</t>
    </rPh>
    <rPh sb="194" eb="195">
      <t>タイ</t>
    </rPh>
    <rPh sb="232" eb="234">
      <t>ヘイセイ</t>
    </rPh>
    <rPh sb="236" eb="237">
      <t>ネン</t>
    </rPh>
    <rPh sb="237" eb="238">
      <t>ド</t>
    </rPh>
    <rPh sb="239" eb="241">
      <t>サクテイ</t>
    </rPh>
    <rPh sb="243" eb="246">
      <t>キクガワシ</t>
    </rPh>
    <rPh sb="246" eb="251">
      <t>ゲスイドウジギョウ</t>
    </rPh>
    <rPh sb="251" eb="253">
      <t>ケイエイ</t>
    </rPh>
    <rPh sb="253" eb="255">
      <t>センリャク</t>
    </rPh>
    <rPh sb="256" eb="257">
      <t>モト</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</si>
</sst>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c:v>
                </c:pt>
                <c:pt idx="1">
                  <c:v>0</c:v>
                </c:pt>
                <c:pt idx="2">
                  <c:v>0</c:v>
                </c:pt>
                <c:pt idx="3">
                  <c:v>0</c:v>
                </c:pt>
                <c:pt idx="4">
                  <c:v>0.25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35.72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0</c:v>
                </c:pt>
                <c:pt idx="1">
                  <c:v>0</c:v>
                </c:pt>
                <c:pt idx="2">
                  <c:v>0</c:v>
                </c:pt>
                <c:pt idx="3">
                  <c:v>0</c:v>
                </c:pt>
                <c:pt idx="4">
                  <c:v>45.44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89.46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0</c:v>
                </c:pt>
                <c:pt idx="1">
                  <c:v>0</c:v>
                </c:pt>
                <c:pt idx="2">
                  <c:v>0</c:v>
                </c:pt>
                <c:pt idx="3">
                  <c:v>0</c:v>
                </c:pt>
                <c:pt idx="4">
                  <c:v>65.97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100.02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0</c:v>
                </c:pt>
                <c:pt idx="1">
                  <c:v>0</c:v>
                </c:pt>
                <c:pt idx="2">
                  <c:v>0</c:v>
                </c:pt>
                <c:pt idx="3">
                  <c:v>0</c:v>
                </c:pt>
                <c:pt idx="4">
                  <c:v>105.05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3.72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0</c:v>
                </c:pt>
                <c:pt idx="1">
                  <c:v>0</c:v>
                </c:pt>
                <c:pt idx="2">
                  <c:v>0</c:v>
                </c:pt>
                <c:pt idx="3">
                  <c:v>0</c:v>
                </c:pt>
                <c:pt idx="4">
                  <c:v>15.07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3.38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0</c:v>
                </c:pt>
                <c:pt idx="1">
                  <c:v>0</c:v>
                </c:pt>
                <c:pt idx="2">
                  <c:v>0</c:v>
                </c:pt>
                <c:pt idx="3">
                  <c:v>0</c:v>
                </c:pt>
                <c:pt idx="4">
                  <c:v>100.62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61.68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0</c:v>
                </c:pt>
                <c:pt idx="1">
                  <c:v>0</c:v>
                </c:pt>
                <c:pt idx="2">
                  <c:v>0</c:v>
                </c:pt>
                <c:pt idx="3">
                  <c:v>0</c:v>
                </c:pt>
                <c:pt idx="4">
                  <c:v>64.069999999999993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478.6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0</c:v>
                </c:pt>
                <c:pt idx="1">
                  <c:v>0</c:v>
                </c:pt>
                <c:pt idx="2">
                  <c:v>0</c:v>
                </c:pt>
                <c:pt idx="3">
                  <c:v>0</c:v>
                </c:pt>
                <c:pt idx="4">
                  <c:v>722.53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45.28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0</c:v>
                </c:pt>
                <c:pt idx="1">
                  <c:v>0</c:v>
                </c:pt>
                <c:pt idx="2">
                  <c:v>0</c:v>
                </c:pt>
                <c:pt idx="3">
                  <c:v>0</c:v>
                </c:pt>
                <c:pt idx="4">
                  <c:v>74.61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299.39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0</c:v>
                </c:pt>
                <c:pt idx="1">
                  <c:v>0</c:v>
                </c:pt>
                <c:pt idx="2">
                  <c:v>0</c:v>
                </c:pt>
                <c:pt idx="3">
                  <c:v>0</c:v>
                </c:pt>
                <c:pt idx="4">
                  <c:v>233.5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BC6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菊川市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15</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Cc3</v>
      </c>
      <c r="X8" s="6"/>
      <c r="Y8" s="6"/>
      <c r="Z8" s="6"/>
      <c r="AA8" s="6"/>
      <c r="AB8" s="6"/>
      <c r="AC8" s="6"/>
      <c r="AD8" s="21" t="str">
        <f>データ!$M$6</f>
        <v>非設置</v>
      </c>
      <c r="AE8" s="21"/>
      <c r="AF8" s="21"/>
      <c r="AG8" s="21"/>
      <c r="AH8" s="21"/>
      <c r="AI8" s="21"/>
      <c r="AJ8" s="21"/>
      <c r="AK8" s="3"/>
      <c r="AL8" s="22">
        <f>データ!S6</f>
        <v>48275</v>
      </c>
      <c r="AM8" s="22"/>
      <c r="AN8" s="22"/>
      <c r="AO8" s="22"/>
      <c r="AP8" s="22"/>
      <c r="AQ8" s="22"/>
      <c r="AR8" s="22"/>
      <c r="AS8" s="22"/>
      <c r="AT8" s="7">
        <f>データ!T6</f>
        <v>94.19</v>
      </c>
      <c r="AU8" s="7"/>
      <c r="AV8" s="7"/>
      <c r="AW8" s="7"/>
      <c r="AX8" s="7"/>
      <c r="AY8" s="7"/>
      <c r="AZ8" s="7"/>
      <c r="BA8" s="7"/>
      <c r="BB8" s="7">
        <f>データ!U6</f>
        <v>512.53</v>
      </c>
      <c r="BC8" s="7"/>
      <c r="BD8" s="7"/>
      <c r="BE8" s="7"/>
      <c r="BF8" s="7"/>
      <c r="BG8" s="7"/>
      <c r="BH8" s="7"/>
      <c r="BI8" s="7"/>
      <c r="BJ8" s="3"/>
      <c r="BK8" s="3"/>
      <c r="BL8" s="28" t="s">
        <v>17</v>
      </c>
      <c r="BM8" s="40"/>
      <c r="BN8" s="49" t="s">
        <v>18</v>
      </c>
      <c r="BO8" s="52"/>
      <c r="BP8" s="52"/>
      <c r="BQ8" s="52"/>
      <c r="BR8" s="52"/>
      <c r="BS8" s="52"/>
      <c r="BT8" s="52"/>
      <c r="BU8" s="52"/>
      <c r="BV8" s="52"/>
      <c r="BW8" s="52"/>
      <c r="BX8" s="52"/>
      <c r="BY8" s="56"/>
    </row>
    <row r="9" spans="1:78" ht="18.75" customHeight="1">
      <c r="A9" s="2"/>
      <c r="B9" s="5" t="s">
        <v>19</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25</v>
      </c>
      <c r="AE9" s="5"/>
      <c r="AF9" s="5"/>
      <c r="AG9" s="5"/>
      <c r="AH9" s="5"/>
      <c r="AI9" s="5"/>
      <c r="AJ9" s="5"/>
      <c r="AK9" s="3"/>
      <c r="AL9" s="5" t="s">
        <v>27</v>
      </c>
      <c r="AM9" s="5"/>
      <c r="AN9" s="5"/>
      <c r="AO9" s="5"/>
      <c r="AP9" s="5"/>
      <c r="AQ9" s="5"/>
      <c r="AR9" s="5"/>
      <c r="AS9" s="5"/>
      <c r="AT9" s="5" t="s">
        <v>33</v>
      </c>
      <c r="AU9" s="5"/>
      <c r="AV9" s="5"/>
      <c r="AW9" s="5"/>
      <c r="AX9" s="5"/>
      <c r="AY9" s="5"/>
      <c r="AZ9" s="5"/>
      <c r="BA9" s="5"/>
      <c r="BB9" s="5" t="s">
        <v>35</v>
      </c>
      <c r="BC9" s="5"/>
      <c r="BD9" s="5"/>
      <c r="BE9" s="5"/>
      <c r="BF9" s="5"/>
      <c r="BG9" s="5"/>
      <c r="BH9" s="5"/>
      <c r="BI9" s="5"/>
      <c r="BJ9" s="3"/>
      <c r="BK9" s="3"/>
      <c r="BL9" s="29" t="s">
        <v>38</v>
      </c>
      <c r="BM9" s="41"/>
      <c r="BN9" s="50" t="s">
        <v>8</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48.46</v>
      </c>
      <c r="J10" s="7"/>
      <c r="K10" s="7"/>
      <c r="L10" s="7"/>
      <c r="M10" s="7"/>
      <c r="N10" s="7"/>
      <c r="O10" s="7"/>
      <c r="P10" s="7">
        <f>データ!P6</f>
        <v>21.09</v>
      </c>
      <c r="Q10" s="7"/>
      <c r="R10" s="7"/>
      <c r="S10" s="7"/>
      <c r="T10" s="7"/>
      <c r="U10" s="7"/>
      <c r="V10" s="7"/>
      <c r="W10" s="7">
        <f>データ!Q6</f>
        <v>93.57</v>
      </c>
      <c r="X10" s="7"/>
      <c r="Y10" s="7"/>
      <c r="Z10" s="7"/>
      <c r="AA10" s="7"/>
      <c r="AB10" s="7"/>
      <c r="AC10" s="7"/>
      <c r="AD10" s="22">
        <f>データ!R6</f>
        <v>2590</v>
      </c>
      <c r="AE10" s="22"/>
      <c r="AF10" s="22"/>
      <c r="AG10" s="22"/>
      <c r="AH10" s="22"/>
      <c r="AI10" s="22"/>
      <c r="AJ10" s="22"/>
      <c r="AK10" s="2"/>
      <c r="AL10" s="22">
        <f>データ!V6</f>
        <v>10192</v>
      </c>
      <c r="AM10" s="22"/>
      <c r="AN10" s="22"/>
      <c r="AO10" s="22"/>
      <c r="AP10" s="22"/>
      <c r="AQ10" s="22"/>
      <c r="AR10" s="22"/>
      <c r="AS10" s="22"/>
      <c r="AT10" s="7">
        <f>データ!W6</f>
        <v>2.54</v>
      </c>
      <c r="AU10" s="7"/>
      <c r="AV10" s="7"/>
      <c r="AW10" s="7"/>
      <c r="AX10" s="7"/>
      <c r="AY10" s="7"/>
      <c r="AZ10" s="7"/>
      <c r="BA10" s="7"/>
      <c r="BB10" s="7">
        <f>データ!X6</f>
        <v>4012.6</v>
      </c>
      <c r="BC10" s="7"/>
      <c r="BD10" s="7"/>
      <c r="BE10" s="7"/>
      <c r="BF10" s="7"/>
      <c r="BG10" s="7"/>
      <c r="BH10" s="7"/>
      <c r="BI10" s="7"/>
      <c r="BJ10" s="2"/>
      <c r="BK10" s="2"/>
      <c r="BL10" s="30" t="s">
        <v>14</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108</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30</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107</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43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44</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5"/>
      <c r="BN66" s="45"/>
      <c r="BO66" s="45"/>
      <c r="BP66" s="45"/>
      <c r="BQ66" s="45"/>
      <c r="BR66" s="45"/>
      <c r="BS66" s="45"/>
      <c r="BT66" s="45"/>
      <c r="BU66" s="45"/>
      <c r="BV66" s="45"/>
      <c r="BW66" s="45"/>
      <c r="BX66" s="45"/>
      <c r="BY66" s="45"/>
      <c r="BZ66" s="61"/>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5"/>
      <c r="BN67" s="45"/>
      <c r="BO67" s="45"/>
      <c r="BP67" s="45"/>
      <c r="BQ67" s="45"/>
      <c r="BR67" s="45"/>
      <c r="BS67" s="45"/>
      <c r="BT67" s="45"/>
      <c r="BU67" s="45"/>
      <c r="BV67" s="45"/>
      <c r="BW67" s="45"/>
      <c r="BX67" s="45"/>
      <c r="BY67" s="45"/>
      <c r="BZ67" s="61"/>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5"/>
      <c r="BN68" s="45"/>
      <c r="BO68" s="45"/>
      <c r="BP68" s="45"/>
      <c r="BQ68" s="45"/>
      <c r="BR68" s="45"/>
      <c r="BS68" s="45"/>
      <c r="BT68" s="45"/>
      <c r="BU68" s="45"/>
      <c r="BV68" s="45"/>
      <c r="BW68" s="45"/>
      <c r="BX68" s="45"/>
      <c r="BY68" s="45"/>
      <c r="BZ68" s="61"/>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5"/>
      <c r="BN69" s="45"/>
      <c r="BO69" s="45"/>
      <c r="BP69" s="45"/>
      <c r="BQ69" s="45"/>
      <c r="BR69" s="45"/>
      <c r="BS69" s="45"/>
      <c r="BT69" s="45"/>
      <c r="BU69" s="45"/>
      <c r="BV69" s="45"/>
      <c r="BW69" s="45"/>
      <c r="BX69" s="45"/>
      <c r="BY69" s="45"/>
      <c r="BZ69" s="61"/>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5"/>
      <c r="BN70" s="45"/>
      <c r="BO70" s="45"/>
      <c r="BP70" s="45"/>
      <c r="BQ70" s="45"/>
      <c r="BR70" s="45"/>
      <c r="BS70" s="45"/>
      <c r="BT70" s="45"/>
      <c r="BU70" s="45"/>
      <c r="BV70" s="45"/>
      <c r="BW70" s="45"/>
      <c r="BX70" s="45"/>
      <c r="BY70" s="45"/>
      <c r="BZ70" s="61"/>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5"/>
      <c r="BN71" s="45"/>
      <c r="BO71" s="45"/>
      <c r="BP71" s="45"/>
      <c r="BQ71" s="45"/>
      <c r="BR71" s="45"/>
      <c r="BS71" s="45"/>
      <c r="BT71" s="45"/>
      <c r="BU71" s="45"/>
      <c r="BV71" s="45"/>
      <c r="BW71" s="45"/>
      <c r="BX71" s="45"/>
      <c r="BY71" s="45"/>
      <c r="BZ71" s="61"/>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5"/>
      <c r="BN72" s="45"/>
      <c r="BO72" s="45"/>
      <c r="BP72" s="45"/>
      <c r="BQ72" s="45"/>
      <c r="BR72" s="45"/>
      <c r="BS72" s="45"/>
      <c r="BT72" s="45"/>
      <c r="BU72" s="45"/>
      <c r="BV72" s="45"/>
      <c r="BW72" s="45"/>
      <c r="BX72" s="45"/>
      <c r="BY72" s="45"/>
      <c r="BZ72" s="61"/>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5"/>
      <c r="BN73" s="45"/>
      <c r="BO73" s="45"/>
      <c r="BP73" s="45"/>
      <c r="BQ73" s="45"/>
      <c r="BR73" s="45"/>
      <c r="BS73" s="45"/>
      <c r="BT73" s="45"/>
      <c r="BU73" s="45"/>
      <c r="BV73" s="45"/>
      <c r="BW73" s="45"/>
      <c r="BX73" s="45"/>
      <c r="BY73" s="45"/>
      <c r="BZ73" s="61"/>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5"/>
      <c r="BN74" s="45"/>
      <c r="BO74" s="45"/>
      <c r="BP74" s="45"/>
      <c r="BQ74" s="45"/>
      <c r="BR74" s="45"/>
      <c r="BS74" s="45"/>
      <c r="BT74" s="45"/>
      <c r="BU74" s="45"/>
      <c r="BV74" s="45"/>
      <c r="BW74" s="45"/>
      <c r="BX74" s="45"/>
      <c r="BY74" s="45"/>
      <c r="BZ74" s="61"/>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5"/>
      <c r="BN75" s="45"/>
      <c r="BO75" s="45"/>
      <c r="BP75" s="45"/>
      <c r="BQ75" s="45"/>
      <c r="BR75" s="45"/>
      <c r="BS75" s="45"/>
      <c r="BT75" s="45"/>
      <c r="BU75" s="45"/>
      <c r="BV75" s="45"/>
      <c r="BW75" s="45"/>
      <c r="BX75" s="45"/>
      <c r="BY75" s="45"/>
      <c r="BZ75" s="61"/>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5"/>
      <c r="BN76" s="45"/>
      <c r="BO76" s="45"/>
      <c r="BP76" s="45"/>
      <c r="BQ76" s="45"/>
      <c r="BR76" s="45"/>
      <c r="BS76" s="45"/>
      <c r="BT76" s="45"/>
      <c r="BU76" s="45"/>
      <c r="BV76" s="45"/>
      <c r="BW76" s="45"/>
      <c r="BX76" s="45"/>
      <c r="BY76" s="45"/>
      <c r="BZ76" s="61"/>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5"/>
      <c r="BN77" s="45"/>
      <c r="BO77" s="45"/>
      <c r="BP77" s="45"/>
      <c r="BQ77" s="45"/>
      <c r="BR77" s="45"/>
      <c r="BS77" s="45"/>
      <c r="BT77" s="45"/>
      <c r="BU77" s="45"/>
      <c r="BV77" s="45"/>
      <c r="BW77" s="45"/>
      <c r="BX77" s="45"/>
      <c r="BY77" s="45"/>
      <c r="BZ77" s="61"/>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5"/>
      <c r="BN78" s="45"/>
      <c r="BO78" s="45"/>
      <c r="BP78" s="45"/>
      <c r="BQ78" s="45"/>
      <c r="BR78" s="45"/>
      <c r="BS78" s="45"/>
      <c r="BT78" s="45"/>
      <c r="BU78" s="45"/>
      <c r="BV78" s="45"/>
      <c r="BW78" s="45"/>
      <c r="BX78" s="45"/>
      <c r="BY78" s="45"/>
      <c r="BZ78" s="61"/>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5"/>
      <c r="BN79" s="45"/>
      <c r="BO79" s="45"/>
      <c r="BP79" s="45"/>
      <c r="BQ79" s="45"/>
      <c r="BR79" s="45"/>
      <c r="BS79" s="45"/>
      <c r="BT79" s="45"/>
      <c r="BU79" s="45"/>
      <c r="BV79" s="45"/>
      <c r="BW79" s="45"/>
      <c r="BX79" s="45"/>
      <c r="BY79" s="45"/>
      <c r="BZ79" s="61"/>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5"/>
      <c r="BN80" s="45"/>
      <c r="BO80" s="45"/>
      <c r="BP80" s="45"/>
      <c r="BQ80" s="45"/>
      <c r="BR80" s="45"/>
      <c r="BS80" s="45"/>
      <c r="BT80" s="45"/>
      <c r="BU80" s="45"/>
      <c r="BV80" s="45"/>
      <c r="BW80" s="45"/>
      <c r="BX80" s="45"/>
      <c r="BY80" s="45"/>
      <c r="BZ80" s="61"/>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5"/>
      <c r="BN81" s="45"/>
      <c r="BO81" s="45"/>
      <c r="BP81" s="45"/>
      <c r="BQ81" s="45"/>
      <c r="BR81" s="45"/>
      <c r="BS81" s="45"/>
      <c r="BT81" s="45"/>
      <c r="BU81" s="45"/>
      <c r="BV81" s="45"/>
      <c r="BW81" s="45"/>
      <c r="BX81" s="45"/>
      <c r="BY81" s="45"/>
      <c r="BZ81" s="61"/>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6"/>
      <c r="BN82" s="46"/>
      <c r="BO82" s="46"/>
      <c r="BP82" s="46"/>
      <c r="BQ82" s="46"/>
      <c r="BR82" s="46"/>
      <c r="BS82" s="46"/>
      <c r="BT82" s="46"/>
      <c r="BU82" s="46"/>
      <c r="BV82" s="46"/>
      <c r="BW82" s="46"/>
      <c r="BX82" s="46"/>
      <c r="BY82" s="46"/>
      <c r="BZ82" s="62"/>
    </row>
    <row r="83" spans="1:78">
      <c r="C83" s="2" t="s">
        <v>16</v>
      </c>
    </row>
    <row r="84" spans="1:78" hidden="1">
      <c r="B84" s="12" t="s">
        <v>3</v>
      </c>
      <c r="C84" s="12"/>
      <c r="D84" s="12"/>
      <c r="E84" s="12" t="s">
        <v>45</v>
      </c>
      <c r="F84" s="12" t="s">
        <v>29</v>
      </c>
      <c r="G84" s="12" t="s">
        <v>47</v>
      </c>
      <c r="H84" s="12" t="s">
        <v>48</v>
      </c>
      <c r="I84" s="12" t="s">
        <v>50</v>
      </c>
      <c r="J84" s="12" t="s">
        <v>26</v>
      </c>
      <c r="K84" s="12" t="s">
        <v>51</v>
      </c>
      <c r="L84" s="12" t="s">
        <v>52</v>
      </c>
      <c r="M84" s="12" t="s">
        <v>53</v>
      </c>
      <c r="N84" s="12" t="s">
        <v>46</v>
      </c>
      <c r="O84" s="12" t="s">
        <v>28</v>
      </c>
    </row>
    <row r="85" spans="1:78" hidden="1">
      <c r="B85" s="12"/>
      <c r="C85" s="12"/>
      <c r="D85" s="12"/>
      <c r="E85" s="12" t="str">
        <f>データ!AI6</f>
        <v>【108.69】</v>
      </c>
      <c r="F85" s="12" t="str">
        <f>データ!AT6</f>
        <v>【3.28】</v>
      </c>
      <c r="G85" s="12" t="str">
        <f>データ!BE6</f>
        <v>【69.49】</v>
      </c>
      <c r="H85" s="12" t="str">
        <f>データ!BP6</f>
        <v>【682.78】</v>
      </c>
      <c r="I85" s="12" t="str">
        <f>データ!CA6</f>
        <v>【100.91】</v>
      </c>
      <c r="J85" s="12" t="str">
        <f>データ!CL6</f>
        <v>【136.86】</v>
      </c>
      <c r="K85" s="12" t="str">
        <f>データ!CW6</f>
        <v>【58.98】</v>
      </c>
      <c r="L85" s="12" t="str">
        <f>データ!DH6</f>
        <v>【95.20】</v>
      </c>
      <c r="M85" s="12" t="str">
        <f>データ!DS6</f>
        <v>【38.60】</v>
      </c>
      <c r="N85" s="12" t="str">
        <f>データ!ED6</f>
        <v>【5.64】</v>
      </c>
      <c r="O85" s="12" t="str">
        <f>データ!EO6</f>
        <v>【0.23】</v>
      </c>
    </row>
  </sheetData>
  <sheetProtection algorithmName="SHA-512" hashValue="uz6c5Gp7MoQQUcFSlJgM+TnVO0sM3eP2ehIue6zbMXiIlagJZpQWYBx26FPsrqluWmGE7zomJ8AJ0+yA3moeYw==" saltValue="9Qr773tBRyzCBpenpDZxs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R10"/>
  <sheetViews>
    <sheetView showGridLines="0" workbookViewId="0"/>
  </sheetViews>
  <sheetFormatPr defaultRowHeight="13.5"/>
  <cols>
    <col min="2" max="144" width="11.875" customWidth="1"/>
  </cols>
  <sheetData>
    <row r="1" spans="1:148">
      <c r="A1" t="s">
        <v>54</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8">
      <c r="A2" s="66" t="s">
        <v>56</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58</v>
      </c>
      <c r="B3" s="68" t="s">
        <v>59</v>
      </c>
      <c r="C3" s="68" t="s">
        <v>42</v>
      </c>
      <c r="D3" s="68" t="s">
        <v>20</v>
      </c>
      <c r="E3" s="68" t="s">
        <v>37</v>
      </c>
      <c r="F3" s="68" t="s">
        <v>49</v>
      </c>
      <c r="G3" s="68" t="s">
        <v>60</v>
      </c>
      <c r="H3" s="74" t="s">
        <v>7</v>
      </c>
      <c r="I3" s="77"/>
      <c r="J3" s="77"/>
      <c r="K3" s="77"/>
      <c r="L3" s="77"/>
      <c r="M3" s="77"/>
      <c r="N3" s="77"/>
      <c r="O3" s="77"/>
      <c r="P3" s="77"/>
      <c r="Q3" s="77"/>
      <c r="R3" s="77"/>
      <c r="S3" s="77"/>
      <c r="T3" s="77"/>
      <c r="U3" s="77"/>
      <c r="V3" s="77"/>
      <c r="W3" s="77"/>
      <c r="X3" s="82"/>
      <c r="Y3" s="85" t="s">
        <v>32</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43</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c r="A4" s="66" t="s">
        <v>57</v>
      </c>
      <c r="B4" s="69"/>
      <c r="C4" s="69"/>
      <c r="D4" s="69"/>
      <c r="E4" s="69"/>
      <c r="F4" s="69"/>
      <c r="G4" s="69"/>
      <c r="H4" s="75"/>
      <c r="I4" s="78"/>
      <c r="J4" s="78"/>
      <c r="K4" s="78"/>
      <c r="L4" s="78"/>
      <c r="M4" s="78"/>
      <c r="N4" s="78"/>
      <c r="O4" s="78"/>
      <c r="P4" s="78"/>
      <c r="Q4" s="78"/>
      <c r="R4" s="78"/>
      <c r="S4" s="78"/>
      <c r="T4" s="78"/>
      <c r="U4" s="78"/>
      <c r="V4" s="78"/>
      <c r="W4" s="78"/>
      <c r="X4" s="83"/>
      <c r="Y4" s="86" t="s">
        <v>13</v>
      </c>
      <c r="Z4" s="86"/>
      <c r="AA4" s="86"/>
      <c r="AB4" s="86"/>
      <c r="AC4" s="86"/>
      <c r="AD4" s="86"/>
      <c r="AE4" s="86"/>
      <c r="AF4" s="86"/>
      <c r="AG4" s="86"/>
      <c r="AH4" s="86"/>
      <c r="AI4" s="86"/>
      <c r="AJ4" s="86" t="s">
        <v>36</v>
      </c>
      <c r="AK4" s="86"/>
      <c r="AL4" s="86"/>
      <c r="AM4" s="86"/>
      <c r="AN4" s="86"/>
      <c r="AO4" s="86"/>
      <c r="AP4" s="86"/>
      <c r="AQ4" s="86"/>
      <c r="AR4" s="86"/>
      <c r="AS4" s="86"/>
      <c r="AT4" s="86"/>
      <c r="AU4" s="86" t="s">
        <v>61</v>
      </c>
      <c r="AV4" s="86"/>
      <c r="AW4" s="86"/>
      <c r="AX4" s="86"/>
      <c r="AY4" s="86"/>
      <c r="AZ4" s="86"/>
      <c r="BA4" s="86"/>
      <c r="BB4" s="86"/>
      <c r="BC4" s="86"/>
      <c r="BD4" s="86"/>
      <c r="BE4" s="86"/>
      <c r="BF4" s="86" t="s">
        <v>62</v>
      </c>
      <c r="BG4" s="86"/>
      <c r="BH4" s="86"/>
      <c r="BI4" s="86"/>
      <c r="BJ4" s="86"/>
      <c r="BK4" s="86"/>
      <c r="BL4" s="86"/>
      <c r="BM4" s="86"/>
      <c r="BN4" s="86"/>
      <c r="BO4" s="86"/>
      <c r="BP4" s="86"/>
      <c r="BQ4" s="86" t="s">
        <v>55</v>
      </c>
      <c r="BR4" s="86"/>
      <c r="BS4" s="86"/>
      <c r="BT4" s="86"/>
      <c r="BU4" s="86"/>
      <c r="BV4" s="86"/>
      <c r="BW4" s="86"/>
      <c r="BX4" s="86"/>
      <c r="BY4" s="86"/>
      <c r="BZ4" s="86"/>
      <c r="CA4" s="86"/>
      <c r="CB4" s="86" t="s">
        <v>63</v>
      </c>
      <c r="CC4" s="86"/>
      <c r="CD4" s="86"/>
      <c r="CE4" s="86"/>
      <c r="CF4" s="86"/>
      <c r="CG4" s="86"/>
      <c r="CH4" s="86"/>
      <c r="CI4" s="86"/>
      <c r="CJ4" s="86"/>
      <c r="CK4" s="86"/>
      <c r="CL4" s="86"/>
      <c r="CM4" s="86" t="s">
        <v>64</v>
      </c>
      <c r="CN4" s="86"/>
      <c r="CO4" s="86"/>
      <c r="CP4" s="86"/>
      <c r="CQ4" s="86"/>
      <c r="CR4" s="86"/>
      <c r="CS4" s="86"/>
      <c r="CT4" s="86"/>
      <c r="CU4" s="86"/>
      <c r="CV4" s="86"/>
      <c r="CW4" s="86"/>
      <c r="CX4" s="86" t="s">
        <v>31</v>
      </c>
      <c r="CY4" s="86"/>
      <c r="CZ4" s="86"/>
      <c r="DA4" s="86"/>
      <c r="DB4" s="86"/>
      <c r="DC4" s="86"/>
      <c r="DD4" s="86"/>
      <c r="DE4" s="86"/>
      <c r="DF4" s="86"/>
      <c r="DG4" s="86"/>
      <c r="DH4" s="86"/>
      <c r="DI4" s="86" t="s">
        <v>40</v>
      </c>
      <c r="DJ4" s="86"/>
      <c r="DK4" s="86"/>
      <c r="DL4" s="86"/>
      <c r="DM4" s="86"/>
      <c r="DN4" s="86"/>
      <c r="DO4" s="86"/>
      <c r="DP4" s="86"/>
      <c r="DQ4" s="86"/>
      <c r="DR4" s="86"/>
      <c r="DS4" s="86"/>
      <c r="DT4" s="86" t="s">
        <v>65</v>
      </c>
      <c r="DU4" s="86"/>
      <c r="DV4" s="86"/>
      <c r="DW4" s="86"/>
      <c r="DX4" s="86"/>
      <c r="DY4" s="86"/>
      <c r="DZ4" s="86"/>
      <c r="EA4" s="86"/>
      <c r="EB4" s="86"/>
      <c r="EC4" s="86"/>
      <c r="ED4" s="86"/>
      <c r="EE4" s="86" t="s">
        <v>66</v>
      </c>
      <c r="EF4" s="86"/>
      <c r="EG4" s="86"/>
      <c r="EH4" s="86"/>
      <c r="EI4" s="86"/>
      <c r="EJ4" s="86"/>
      <c r="EK4" s="86"/>
      <c r="EL4" s="86"/>
      <c r="EM4" s="86"/>
      <c r="EN4" s="86"/>
      <c r="EO4" s="86"/>
    </row>
    <row r="5" spans="1:148">
      <c r="A5" s="66" t="s">
        <v>67</v>
      </c>
      <c r="B5" s="70"/>
      <c r="C5" s="70"/>
      <c r="D5" s="70"/>
      <c r="E5" s="70"/>
      <c r="F5" s="70"/>
      <c r="G5" s="70"/>
      <c r="H5" s="76" t="s">
        <v>68</v>
      </c>
      <c r="I5" s="76" t="s">
        <v>69</v>
      </c>
      <c r="J5" s="76" t="s">
        <v>70</v>
      </c>
      <c r="K5" s="76" t="s">
        <v>71</v>
      </c>
      <c r="L5" s="76" t="s">
        <v>72</v>
      </c>
      <c r="M5" s="76" t="s">
        <v>11</v>
      </c>
      <c r="N5" s="76" t="s">
        <v>73</v>
      </c>
      <c r="O5" s="76" t="s">
        <v>74</v>
      </c>
      <c r="P5" s="76" t="s">
        <v>75</v>
      </c>
      <c r="Q5" s="76" t="s">
        <v>76</v>
      </c>
      <c r="R5" s="76" t="s">
        <v>77</v>
      </c>
      <c r="S5" s="76" t="s">
        <v>78</v>
      </c>
      <c r="T5" s="76" t="s">
        <v>79</v>
      </c>
      <c r="U5" s="76" t="s">
        <v>80</v>
      </c>
      <c r="V5" s="76" t="s">
        <v>81</v>
      </c>
      <c r="W5" s="76" t="s">
        <v>82</v>
      </c>
      <c r="X5" s="76" t="s">
        <v>83</v>
      </c>
      <c r="Y5" s="76" t="s">
        <v>34</v>
      </c>
      <c r="Z5" s="76" t="s">
        <v>84</v>
      </c>
      <c r="AA5" s="76" t="s">
        <v>85</v>
      </c>
      <c r="AB5" s="76" t="s">
        <v>86</v>
      </c>
      <c r="AC5" s="76" t="s">
        <v>87</v>
      </c>
      <c r="AD5" s="76" t="s">
        <v>88</v>
      </c>
      <c r="AE5" s="76" t="s">
        <v>89</v>
      </c>
      <c r="AF5" s="76" t="s">
        <v>90</v>
      </c>
      <c r="AG5" s="76" t="s">
        <v>91</v>
      </c>
      <c r="AH5" s="76" t="s">
        <v>92</v>
      </c>
      <c r="AI5" s="76" t="s">
        <v>3</v>
      </c>
      <c r="AJ5" s="76" t="s">
        <v>34</v>
      </c>
      <c r="AK5" s="76" t="s">
        <v>84</v>
      </c>
      <c r="AL5" s="76" t="s">
        <v>85</v>
      </c>
      <c r="AM5" s="76" t="s">
        <v>86</v>
      </c>
      <c r="AN5" s="76" t="s">
        <v>87</v>
      </c>
      <c r="AO5" s="76" t="s">
        <v>88</v>
      </c>
      <c r="AP5" s="76" t="s">
        <v>89</v>
      </c>
      <c r="AQ5" s="76" t="s">
        <v>90</v>
      </c>
      <c r="AR5" s="76" t="s">
        <v>91</v>
      </c>
      <c r="AS5" s="76" t="s">
        <v>92</v>
      </c>
      <c r="AT5" s="76" t="s">
        <v>93</v>
      </c>
      <c r="AU5" s="76" t="s">
        <v>34</v>
      </c>
      <c r="AV5" s="76" t="s">
        <v>84</v>
      </c>
      <c r="AW5" s="76" t="s">
        <v>85</v>
      </c>
      <c r="AX5" s="76" t="s">
        <v>86</v>
      </c>
      <c r="AY5" s="76" t="s">
        <v>87</v>
      </c>
      <c r="AZ5" s="76" t="s">
        <v>88</v>
      </c>
      <c r="BA5" s="76" t="s">
        <v>89</v>
      </c>
      <c r="BB5" s="76" t="s">
        <v>90</v>
      </c>
      <c r="BC5" s="76" t="s">
        <v>91</v>
      </c>
      <c r="BD5" s="76" t="s">
        <v>92</v>
      </c>
      <c r="BE5" s="76" t="s">
        <v>93</v>
      </c>
      <c r="BF5" s="76" t="s">
        <v>34</v>
      </c>
      <c r="BG5" s="76" t="s">
        <v>84</v>
      </c>
      <c r="BH5" s="76" t="s">
        <v>85</v>
      </c>
      <c r="BI5" s="76" t="s">
        <v>86</v>
      </c>
      <c r="BJ5" s="76" t="s">
        <v>87</v>
      </c>
      <c r="BK5" s="76" t="s">
        <v>88</v>
      </c>
      <c r="BL5" s="76" t="s">
        <v>89</v>
      </c>
      <c r="BM5" s="76" t="s">
        <v>90</v>
      </c>
      <c r="BN5" s="76" t="s">
        <v>91</v>
      </c>
      <c r="BO5" s="76" t="s">
        <v>92</v>
      </c>
      <c r="BP5" s="76" t="s">
        <v>93</v>
      </c>
      <c r="BQ5" s="76" t="s">
        <v>34</v>
      </c>
      <c r="BR5" s="76" t="s">
        <v>84</v>
      </c>
      <c r="BS5" s="76" t="s">
        <v>85</v>
      </c>
      <c r="BT5" s="76" t="s">
        <v>86</v>
      </c>
      <c r="BU5" s="76" t="s">
        <v>87</v>
      </c>
      <c r="BV5" s="76" t="s">
        <v>88</v>
      </c>
      <c r="BW5" s="76" t="s">
        <v>89</v>
      </c>
      <c r="BX5" s="76" t="s">
        <v>90</v>
      </c>
      <c r="BY5" s="76" t="s">
        <v>91</v>
      </c>
      <c r="BZ5" s="76" t="s">
        <v>92</v>
      </c>
      <c r="CA5" s="76" t="s">
        <v>93</v>
      </c>
      <c r="CB5" s="76" t="s">
        <v>34</v>
      </c>
      <c r="CC5" s="76" t="s">
        <v>84</v>
      </c>
      <c r="CD5" s="76" t="s">
        <v>85</v>
      </c>
      <c r="CE5" s="76" t="s">
        <v>86</v>
      </c>
      <c r="CF5" s="76" t="s">
        <v>87</v>
      </c>
      <c r="CG5" s="76" t="s">
        <v>88</v>
      </c>
      <c r="CH5" s="76" t="s">
        <v>89</v>
      </c>
      <c r="CI5" s="76" t="s">
        <v>90</v>
      </c>
      <c r="CJ5" s="76" t="s">
        <v>91</v>
      </c>
      <c r="CK5" s="76" t="s">
        <v>92</v>
      </c>
      <c r="CL5" s="76" t="s">
        <v>93</v>
      </c>
      <c r="CM5" s="76" t="s">
        <v>34</v>
      </c>
      <c r="CN5" s="76" t="s">
        <v>84</v>
      </c>
      <c r="CO5" s="76" t="s">
        <v>85</v>
      </c>
      <c r="CP5" s="76" t="s">
        <v>86</v>
      </c>
      <c r="CQ5" s="76" t="s">
        <v>87</v>
      </c>
      <c r="CR5" s="76" t="s">
        <v>88</v>
      </c>
      <c r="CS5" s="76" t="s">
        <v>89</v>
      </c>
      <c r="CT5" s="76" t="s">
        <v>90</v>
      </c>
      <c r="CU5" s="76" t="s">
        <v>91</v>
      </c>
      <c r="CV5" s="76" t="s">
        <v>92</v>
      </c>
      <c r="CW5" s="76" t="s">
        <v>93</v>
      </c>
      <c r="CX5" s="76" t="s">
        <v>34</v>
      </c>
      <c r="CY5" s="76" t="s">
        <v>84</v>
      </c>
      <c r="CZ5" s="76" t="s">
        <v>85</v>
      </c>
      <c r="DA5" s="76" t="s">
        <v>86</v>
      </c>
      <c r="DB5" s="76" t="s">
        <v>87</v>
      </c>
      <c r="DC5" s="76" t="s">
        <v>88</v>
      </c>
      <c r="DD5" s="76" t="s">
        <v>89</v>
      </c>
      <c r="DE5" s="76" t="s">
        <v>90</v>
      </c>
      <c r="DF5" s="76" t="s">
        <v>91</v>
      </c>
      <c r="DG5" s="76" t="s">
        <v>92</v>
      </c>
      <c r="DH5" s="76" t="s">
        <v>93</v>
      </c>
      <c r="DI5" s="76" t="s">
        <v>34</v>
      </c>
      <c r="DJ5" s="76" t="s">
        <v>84</v>
      </c>
      <c r="DK5" s="76" t="s">
        <v>85</v>
      </c>
      <c r="DL5" s="76" t="s">
        <v>86</v>
      </c>
      <c r="DM5" s="76" t="s">
        <v>87</v>
      </c>
      <c r="DN5" s="76" t="s">
        <v>88</v>
      </c>
      <c r="DO5" s="76" t="s">
        <v>89</v>
      </c>
      <c r="DP5" s="76" t="s">
        <v>90</v>
      </c>
      <c r="DQ5" s="76" t="s">
        <v>91</v>
      </c>
      <c r="DR5" s="76" t="s">
        <v>92</v>
      </c>
      <c r="DS5" s="76" t="s">
        <v>93</v>
      </c>
      <c r="DT5" s="76" t="s">
        <v>34</v>
      </c>
      <c r="DU5" s="76" t="s">
        <v>84</v>
      </c>
      <c r="DV5" s="76" t="s">
        <v>85</v>
      </c>
      <c r="DW5" s="76" t="s">
        <v>86</v>
      </c>
      <c r="DX5" s="76" t="s">
        <v>87</v>
      </c>
      <c r="DY5" s="76" t="s">
        <v>88</v>
      </c>
      <c r="DZ5" s="76" t="s">
        <v>89</v>
      </c>
      <c r="EA5" s="76" t="s">
        <v>90</v>
      </c>
      <c r="EB5" s="76" t="s">
        <v>91</v>
      </c>
      <c r="EC5" s="76" t="s">
        <v>92</v>
      </c>
      <c r="ED5" s="76" t="s">
        <v>93</v>
      </c>
      <c r="EE5" s="76" t="s">
        <v>34</v>
      </c>
      <c r="EF5" s="76" t="s">
        <v>84</v>
      </c>
      <c r="EG5" s="76" t="s">
        <v>85</v>
      </c>
      <c r="EH5" s="76" t="s">
        <v>86</v>
      </c>
      <c r="EI5" s="76" t="s">
        <v>87</v>
      </c>
      <c r="EJ5" s="76" t="s">
        <v>88</v>
      </c>
      <c r="EK5" s="76" t="s">
        <v>89</v>
      </c>
      <c r="EL5" s="76" t="s">
        <v>90</v>
      </c>
      <c r="EM5" s="76" t="s">
        <v>91</v>
      </c>
      <c r="EN5" s="76" t="s">
        <v>92</v>
      </c>
      <c r="EO5" s="76" t="s">
        <v>93</v>
      </c>
    </row>
    <row r="6" spans="1:148" s="65" customFormat="1">
      <c r="A6" s="66" t="s">
        <v>94</v>
      </c>
      <c r="B6" s="71">
        <f t="shared" ref="B6:X6" si="1">B7</f>
        <v>2018</v>
      </c>
      <c r="C6" s="71">
        <f t="shared" si="1"/>
        <v>222241</v>
      </c>
      <c r="D6" s="71">
        <f t="shared" si="1"/>
        <v>46</v>
      </c>
      <c r="E6" s="71">
        <f t="shared" si="1"/>
        <v>17</v>
      </c>
      <c r="F6" s="71">
        <f t="shared" si="1"/>
        <v>1</v>
      </c>
      <c r="G6" s="71">
        <f t="shared" si="1"/>
        <v>0</v>
      </c>
      <c r="H6" s="71" t="str">
        <f t="shared" si="1"/>
        <v>静岡県　菊川市</v>
      </c>
      <c r="I6" s="71" t="str">
        <f t="shared" si="1"/>
        <v>法適用</v>
      </c>
      <c r="J6" s="71" t="str">
        <f t="shared" si="1"/>
        <v>下水道事業</v>
      </c>
      <c r="K6" s="71" t="str">
        <f t="shared" si="1"/>
        <v>公共下水道</v>
      </c>
      <c r="L6" s="71" t="str">
        <f t="shared" si="1"/>
        <v>Cc3</v>
      </c>
      <c r="M6" s="71" t="str">
        <f t="shared" si="1"/>
        <v>非設置</v>
      </c>
      <c r="N6" s="79" t="str">
        <f t="shared" si="1"/>
        <v>-</v>
      </c>
      <c r="O6" s="79">
        <f t="shared" si="1"/>
        <v>48.46</v>
      </c>
      <c r="P6" s="79">
        <f t="shared" si="1"/>
        <v>21.09</v>
      </c>
      <c r="Q6" s="79">
        <f t="shared" si="1"/>
        <v>93.57</v>
      </c>
      <c r="R6" s="79">
        <f t="shared" si="1"/>
        <v>2590</v>
      </c>
      <c r="S6" s="79">
        <f t="shared" si="1"/>
        <v>48275</v>
      </c>
      <c r="T6" s="79">
        <f t="shared" si="1"/>
        <v>94.19</v>
      </c>
      <c r="U6" s="79">
        <f t="shared" si="1"/>
        <v>512.53</v>
      </c>
      <c r="V6" s="79">
        <f t="shared" si="1"/>
        <v>10192</v>
      </c>
      <c r="W6" s="79">
        <f t="shared" si="1"/>
        <v>2.54</v>
      </c>
      <c r="X6" s="79">
        <f t="shared" si="1"/>
        <v>4012.6</v>
      </c>
      <c r="Y6" s="87" t="str">
        <f t="shared" ref="Y6:AH6" si="2">IF(Y7="",NA(),Y7)</f>
        <v>-</v>
      </c>
      <c r="Z6" s="87" t="str">
        <f t="shared" si="2"/>
        <v>-</v>
      </c>
      <c r="AA6" s="87" t="str">
        <f t="shared" si="2"/>
        <v>-</v>
      </c>
      <c r="AB6" s="87" t="str">
        <f t="shared" si="2"/>
        <v>-</v>
      </c>
      <c r="AC6" s="87">
        <f t="shared" si="2"/>
        <v>100.02</v>
      </c>
      <c r="AD6" s="87" t="str">
        <f t="shared" si="2"/>
        <v>-</v>
      </c>
      <c r="AE6" s="87" t="str">
        <f t="shared" si="2"/>
        <v>-</v>
      </c>
      <c r="AF6" s="87" t="str">
        <f t="shared" si="2"/>
        <v>-</v>
      </c>
      <c r="AG6" s="87" t="str">
        <f t="shared" si="2"/>
        <v>-</v>
      </c>
      <c r="AH6" s="87">
        <f t="shared" si="2"/>
        <v>105.05</v>
      </c>
      <c r="AI6" s="79" t="str">
        <f>IF(AI7="","",IF(AI7="-","【-】","【"&amp;SUBSTITUTE(TEXT(AI7,"#,##0.00"),"-","△")&amp;"】"))</f>
        <v>【108.69】</v>
      </c>
      <c r="AJ6" s="87" t="str">
        <f t="shared" ref="AJ6:AS6" si="3">IF(AJ7="",NA(),AJ7)</f>
        <v>-</v>
      </c>
      <c r="AK6" s="87" t="str">
        <f t="shared" si="3"/>
        <v>-</v>
      </c>
      <c r="AL6" s="87" t="str">
        <f t="shared" si="3"/>
        <v>-</v>
      </c>
      <c r="AM6" s="87" t="str">
        <f t="shared" si="3"/>
        <v>-</v>
      </c>
      <c r="AN6" s="87">
        <f t="shared" si="3"/>
        <v>3.38</v>
      </c>
      <c r="AO6" s="87" t="str">
        <f t="shared" si="3"/>
        <v>-</v>
      </c>
      <c r="AP6" s="87" t="str">
        <f t="shared" si="3"/>
        <v>-</v>
      </c>
      <c r="AQ6" s="87" t="str">
        <f t="shared" si="3"/>
        <v>-</v>
      </c>
      <c r="AR6" s="87" t="str">
        <f t="shared" si="3"/>
        <v>-</v>
      </c>
      <c r="AS6" s="87">
        <f t="shared" si="3"/>
        <v>100.62</v>
      </c>
      <c r="AT6" s="79" t="str">
        <f>IF(AT7="","",IF(AT7="-","【-】","【"&amp;SUBSTITUTE(TEXT(AT7,"#,##0.00"),"-","△")&amp;"】"))</f>
        <v>【3.28】</v>
      </c>
      <c r="AU6" s="87" t="str">
        <f t="shared" ref="AU6:BD6" si="4">IF(AU7="",NA(),AU7)</f>
        <v>-</v>
      </c>
      <c r="AV6" s="87" t="str">
        <f t="shared" si="4"/>
        <v>-</v>
      </c>
      <c r="AW6" s="87" t="str">
        <f t="shared" si="4"/>
        <v>-</v>
      </c>
      <c r="AX6" s="87" t="str">
        <f t="shared" si="4"/>
        <v>-</v>
      </c>
      <c r="AY6" s="87">
        <f t="shared" si="4"/>
        <v>61.68</v>
      </c>
      <c r="AZ6" s="87" t="str">
        <f t="shared" si="4"/>
        <v>-</v>
      </c>
      <c r="BA6" s="87" t="str">
        <f t="shared" si="4"/>
        <v>-</v>
      </c>
      <c r="BB6" s="87" t="str">
        <f t="shared" si="4"/>
        <v>-</v>
      </c>
      <c r="BC6" s="87" t="str">
        <f t="shared" si="4"/>
        <v>-</v>
      </c>
      <c r="BD6" s="87">
        <f t="shared" si="4"/>
        <v>64.069999999999993</v>
      </c>
      <c r="BE6" s="79" t="str">
        <f>IF(BE7="","",IF(BE7="-","【-】","【"&amp;SUBSTITUTE(TEXT(BE7,"#,##0.00"),"-","△")&amp;"】"))</f>
        <v>【69.49】</v>
      </c>
      <c r="BF6" s="87" t="str">
        <f t="shared" ref="BF6:BO6" si="5">IF(BF7="",NA(),BF7)</f>
        <v>-</v>
      </c>
      <c r="BG6" s="87" t="str">
        <f t="shared" si="5"/>
        <v>-</v>
      </c>
      <c r="BH6" s="87" t="str">
        <f t="shared" si="5"/>
        <v>-</v>
      </c>
      <c r="BI6" s="87" t="str">
        <f t="shared" si="5"/>
        <v>-</v>
      </c>
      <c r="BJ6" s="87">
        <f t="shared" si="5"/>
        <v>478.6</v>
      </c>
      <c r="BK6" s="87" t="str">
        <f t="shared" si="5"/>
        <v>-</v>
      </c>
      <c r="BL6" s="87" t="str">
        <f t="shared" si="5"/>
        <v>-</v>
      </c>
      <c r="BM6" s="87" t="str">
        <f t="shared" si="5"/>
        <v>-</v>
      </c>
      <c r="BN6" s="87" t="str">
        <f t="shared" si="5"/>
        <v>-</v>
      </c>
      <c r="BO6" s="87">
        <f t="shared" si="5"/>
        <v>722.53</v>
      </c>
      <c r="BP6" s="79" t="str">
        <f>IF(BP7="","",IF(BP7="-","【-】","【"&amp;SUBSTITUTE(TEXT(BP7,"#,##0.00"),"-","△")&amp;"】"))</f>
        <v>【682.78】</v>
      </c>
      <c r="BQ6" s="87" t="str">
        <f t="shared" ref="BQ6:BZ6" si="6">IF(BQ7="",NA(),BQ7)</f>
        <v>-</v>
      </c>
      <c r="BR6" s="87" t="str">
        <f t="shared" si="6"/>
        <v>-</v>
      </c>
      <c r="BS6" s="87" t="str">
        <f t="shared" si="6"/>
        <v>-</v>
      </c>
      <c r="BT6" s="87" t="str">
        <f t="shared" si="6"/>
        <v>-</v>
      </c>
      <c r="BU6" s="87">
        <f t="shared" si="6"/>
        <v>45.28</v>
      </c>
      <c r="BV6" s="87" t="str">
        <f t="shared" si="6"/>
        <v>-</v>
      </c>
      <c r="BW6" s="87" t="str">
        <f t="shared" si="6"/>
        <v>-</v>
      </c>
      <c r="BX6" s="87" t="str">
        <f t="shared" si="6"/>
        <v>-</v>
      </c>
      <c r="BY6" s="87" t="str">
        <f t="shared" si="6"/>
        <v>-</v>
      </c>
      <c r="BZ6" s="87">
        <f t="shared" si="6"/>
        <v>74.61</v>
      </c>
      <c r="CA6" s="79" t="str">
        <f>IF(CA7="","",IF(CA7="-","【-】","【"&amp;SUBSTITUTE(TEXT(CA7,"#,##0.00"),"-","△")&amp;"】"))</f>
        <v>【100.91】</v>
      </c>
      <c r="CB6" s="87" t="str">
        <f t="shared" ref="CB6:CK6" si="7">IF(CB7="",NA(),CB7)</f>
        <v>-</v>
      </c>
      <c r="CC6" s="87" t="str">
        <f t="shared" si="7"/>
        <v>-</v>
      </c>
      <c r="CD6" s="87" t="str">
        <f t="shared" si="7"/>
        <v>-</v>
      </c>
      <c r="CE6" s="87" t="str">
        <f t="shared" si="7"/>
        <v>-</v>
      </c>
      <c r="CF6" s="87">
        <f t="shared" si="7"/>
        <v>299.39</v>
      </c>
      <c r="CG6" s="87" t="str">
        <f t="shared" si="7"/>
        <v>-</v>
      </c>
      <c r="CH6" s="87" t="str">
        <f t="shared" si="7"/>
        <v>-</v>
      </c>
      <c r="CI6" s="87" t="str">
        <f t="shared" si="7"/>
        <v>-</v>
      </c>
      <c r="CJ6" s="87" t="str">
        <f t="shared" si="7"/>
        <v>-</v>
      </c>
      <c r="CK6" s="87">
        <f t="shared" si="7"/>
        <v>233.5</v>
      </c>
      <c r="CL6" s="79" t="str">
        <f>IF(CL7="","",IF(CL7="-","【-】","【"&amp;SUBSTITUTE(TEXT(CL7,"#,##0.00"),"-","△")&amp;"】"))</f>
        <v>【136.86】</v>
      </c>
      <c r="CM6" s="87" t="str">
        <f t="shared" ref="CM6:CV6" si="8">IF(CM7="",NA(),CM7)</f>
        <v>-</v>
      </c>
      <c r="CN6" s="87" t="str">
        <f t="shared" si="8"/>
        <v>-</v>
      </c>
      <c r="CO6" s="87" t="str">
        <f t="shared" si="8"/>
        <v>-</v>
      </c>
      <c r="CP6" s="87" t="str">
        <f t="shared" si="8"/>
        <v>-</v>
      </c>
      <c r="CQ6" s="87">
        <f t="shared" si="8"/>
        <v>35.72</v>
      </c>
      <c r="CR6" s="87" t="str">
        <f t="shared" si="8"/>
        <v>-</v>
      </c>
      <c r="CS6" s="87" t="str">
        <f t="shared" si="8"/>
        <v>-</v>
      </c>
      <c r="CT6" s="87" t="str">
        <f t="shared" si="8"/>
        <v>-</v>
      </c>
      <c r="CU6" s="87" t="str">
        <f t="shared" si="8"/>
        <v>-</v>
      </c>
      <c r="CV6" s="87">
        <f t="shared" si="8"/>
        <v>45.44</v>
      </c>
      <c r="CW6" s="79" t="str">
        <f>IF(CW7="","",IF(CW7="-","【-】","【"&amp;SUBSTITUTE(TEXT(CW7,"#,##0.00"),"-","△")&amp;"】"))</f>
        <v>【58.98】</v>
      </c>
      <c r="CX6" s="87" t="str">
        <f t="shared" ref="CX6:DG6" si="9">IF(CX7="",NA(),CX7)</f>
        <v>-</v>
      </c>
      <c r="CY6" s="87" t="str">
        <f t="shared" si="9"/>
        <v>-</v>
      </c>
      <c r="CZ6" s="87" t="str">
        <f t="shared" si="9"/>
        <v>-</v>
      </c>
      <c r="DA6" s="87" t="str">
        <f t="shared" si="9"/>
        <v>-</v>
      </c>
      <c r="DB6" s="87">
        <f t="shared" si="9"/>
        <v>89.46</v>
      </c>
      <c r="DC6" s="87" t="str">
        <f t="shared" si="9"/>
        <v>-</v>
      </c>
      <c r="DD6" s="87" t="str">
        <f t="shared" si="9"/>
        <v>-</v>
      </c>
      <c r="DE6" s="87" t="str">
        <f t="shared" si="9"/>
        <v>-</v>
      </c>
      <c r="DF6" s="87" t="str">
        <f t="shared" si="9"/>
        <v>-</v>
      </c>
      <c r="DG6" s="87">
        <f t="shared" si="9"/>
        <v>65.97</v>
      </c>
      <c r="DH6" s="79" t="str">
        <f>IF(DH7="","",IF(DH7="-","【-】","【"&amp;SUBSTITUTE(TEXT(DH7,"#,##0.00"),"-","△")&amp;"】"))</f>
        <v>【95.20】</v>
      </c>
      <c r="DI6" s="87" t="str">
        <f t="shared" ref="DI6:DR6" si="10">IF(DI7="",NA(),DI7)</f>
        <v>-</v>
      </c>
      <c r="DJ6" s="87" t="str">
        <f t="shared" si="10"/>
        <v>-</v>
      </c>
      <c r="DK6" s="87" t="str">
        <f t="shared" si="10"/>
        <v>-</v>
      </c>
      <c r="DL6" s="87" t="str">
        <f t="shared" si="10"/>
        <v>-</v>
      </c>
      <c r="DM6" s="87">
        <f t="shared" si="10"/>
        <v>3.72</v>
      </c>
      <c r="DN6" s="87" t="str">
        <f t="shared" si="10"/>
        <v>-</v>
      </c>
      <c r="DO6" s="87" t="str">
        <f t="shared" si="10"/>
        <v>-</v>
      </c>
      <c r="DP6" s="87" t="str">
        <f t="shared" si="10"/>
        <v>-</v>
      </c>
      <c r="DQ6" s="87" t="str">
        <f t="shared" si="10"/>
        <v>-</v>
      </c>
      <c r="DR6" s="87">
        <f t="shared" si="10"/>
        <v>15.07</v>
      </c>
      <c r="DS6" s="79" t="str">
        <f>IF(DS7="","",IF(DS7="-","【-】","【"&amp;SUBSTITUTE(TEXT(DS7,"#,##0.00"),"-","△")&amp;"】"))</f>
        <v>【38.60】</v>
      </c>
      <c r="DT6" s="87" t="str">
        <f t="shared" ref="DT6:EC6" si="11">IF(DT7="",NA(),DT7)</f>
        <v>-</v>
      </c>
      <c r="DU6" s="87" t="str">
        <f t="shared" si="11"/>
        <v>-</v>
      </c>
      <c r="DV6" s="87" t="str">
        <f t="shared" si="11"/>
        <v>-</v>
      </c>
      <c r="DW6" s="87" t="str">
        <f t="shared" si="11"/>
        <v>-</v>
      </c>
      <c r="DX6" s="79">
        <f t="shared" si="11"/>
        <v>0</v>
      </c>
      <c r="DY6" s="87" t="str">
        <f t="shared" si="11"/>
        <v>-</v>
      </c>
      <c r="DZ6" s="87" t="str">
        <f t="shared" si="11"/>
        <v>-</v>
      </c>
      <c r="EA6" s="87" t="str">
        <f t="shared" si="11"/>
        <v>-</v>
      </c>
      <c r="EB6" s="87" t="str">
        <f t="shared" si="11"/>
        <v>-</v>
      </c>
      <c r="EC6" s="79">
        <f t="shared" si="11"/>
        <v>0</v>
      </c>
      <c r="ED6" s="79" t="str">
        <f>IF(ED7="","",IF(ED7="-","【-】","【"&amp;SUBSTITUTE(TEXT(ED7,"#,##0.00"),"-","△")&amp;"】"))</f>
        <v>【5.64】</v>
      </c>
      <c r="EE6" s="87" t="str">
        <f t="shared" ref="EE6:EN6" si="12">IF(EE7="",NA(),EE7)</f>
        <v>-</v>
      </c>
      <c r="EF6" s="87" t="str">
        <f t="shared" si="12"/>
        <v>-</v>
      </c>
      <c r="EG6" s="87" t="str">
        <f t="shared" si="12"/>
        <v>-</v>
      </c>
      <c r="EH6" s="87" t="str">
        <f t="shared" si="12"/>
        <v>-</v>
      </c>
      <c r="EI6" s="79">
        <f t="shared" si="12"/>
        <v>0</v>
      </c>
      <c r="EJ6" s="87" t="str">
        <f t="shared" si="12"/>
        <v>-</v>
      </c>
      <c r="EK6" s="87" t="str">
        <f t="shared" si="12"/>
        <v>-</v>
      </c>
      <c r="EL6" s="87" t="str">
        <f t="shared" si="12"/>
        <v>-</v>
      </c>
      <c r="EM6" s="87" t="str">
        <f t="shared" si="12"/>
        <v>-</v>
      </c>
      <c r="EN6" s="87">
        <f t="shared" si="12"/>
        <v>0.25</v>
      </c>
      <c r="EO6" s="79" t="str">
        <f>IF(EO7="","",IF(EO7="-","【-】","【"&amp;SUBSTITUTE(TEXT(EO7,"#,##0.00"),"-","△")&amp;"】"))</f>
        <v>【0.23】</v>
      </c>
    </row>
    <row r="7" spans="1:148" s="65" customFormat="1">
      <c r="A7" s="66"/>
      <c r="B7" s="72">
        <v>2018</v>
      </c>
      <c r="C7" s="72">
        <v>222241</v>
      </c>
      <c r="D7" s="72">
        <v>46</v>
      </c>
      <c r="E7" s="72">
        <v>17</v>
      </c>
      <c r="F7" s="72">
        <v>1</v>
      </c>
      <c r="G7" s="72">
        <v>0</v>
      </c>
      <c r="H7" s="72" t="s">
        <v>95</v>
      </c>
      <c r="I7" s="72" t="s">
        <v>96</v>
      </c>
      <c r="J7" s="72" t="s">
        <v>97</v>
      </c>
      <c r="K7" s="72" t="s">
        <v>98</v>
      </c>
      <c r="L7" s="72" t="s">
        <v>99</v>
      </c>
      <c r="M7" s="72" t="s">
        <v>100</v>
      </c>
      <c r="N7" s="80" t="s">
        <v>101</v>
      </c>
      <c r="O7" s="80">
        <v>48.46</v>
      </c>
      <c r="P7" s="80">
        <v>21.09</v>
      </c>
      <c r="Q7" s="80">
        <v>93.57</v>
      </c>
      <c r="R7" s="80">
        <v>2590</v>
      </c>
      <c r="S7" s="80">
        <v>48275</v>
      </c>
      <c r="T7" s="80">
        <v>94.19</v>
      </c>
      <c r="U7" s="80">
        <v>512.53</v>
      </c>
      <c r="V7" s="80">
        <v>10192</v>
      </c>
      <c r="W7" s="80">
        <v>2.54</v>
      </c>
      <c r="X7" s="80">
        <v>4012.6</v>
      </c>
      <c r="Y7" s="80" t="s">
        <v>101</v>
      </c>
      <c r="Z7" s="80" t="s">
        <v>101</v>
      </c>
      <c r="AA7" s="80" t="s">
        <v>101</v>
      </c>
      <c r="AB7" s="80" t="s">
        <v>101</v>
      </c>
      <c r="AC7" s="80">
        <v>100.02</v>
      </c>
      <c r="AD7" s="80" t="s">
        <v>101</v>
      </c>
      <c r="AE7" s="80" t="s">
        <v>101</v>
      </c>
      <c r="AF7" s="80" t="s">
        <v>101</v>
      </c>
      <c r="AG7" s="80" t="s">
        <v>101</v>
      </c>
      <c r="AH7" s="80">
        <v>105.05</v>
      </c>
      <c r="AI7" s="80">
        <v>108.69</v>
      </c>
      <c r="AJ7" s="80" t="s">
        <v>101</v>
      </c>
      <c r="AK7" s="80" t="s">
        <v>101</v>
      </c>
      <c r="AL7" s="80" t="s">
        <v>101</v>
      </c>
      <c r="AM7" s="80" t="s">
        <v>101</v>
      </c>
      <c r="AN7" s="80">
        <v>3.38</v>
      </c>
      <c r="AO7" s="80" t="s">
        <v>101</v>
      </c>
      <c r="AP7" s="80" t="s">
        <v>101</v>
      </c>
      <c r="AQ7" s="80" t="s">
        <v>101</v>
      </c>
      <c r="AR7" s="80" t="s">
        <v>101</v>
      </c>
      <c r="AS7" s="80">
        <v>100.62</v>
      </c>
      <c r="AT7" s="80">
        <v>3.28</v>
      </c>
      <c r="AU7" s="80" t="s">
        <v>101</v>
      </c>
      <c r="AV7" s="80" t="s">
        <v>101</v>
      </c>
      <c r="AW7" s="80" t="s">
        <v>101</v>
      </c>
      <c r="AX7" s="80" t="s">
        <v>101</v>
      </c>
      <c r="AY7" s="80">
        <v>61.68</v>
      </c>
      <c r="AZ7" s="80" t="s">
        <v>101</v>
      </c>
      <c r="BA7" s="80" t="s">
        <v>101</v>
      </c>
      <c r="BB7" s="80" t="s">
        <v>101</v>
      </c>
      <c r="BC7" s="80" t="s">
        <v>101</v>
      </c>
      <c r="BD7" s="80">
        <v>64.069999999999993</v>
      </c>
      <c r="BE7" s="80">
        <v>69.489999999999995</v>
      </c>
      <c r="BF7" s="80" t="s">
        <v>101</v>
      </c>
      <c r="BG7" s="80" t="s">
        <v>101</v>
      </c>
      <c r="BH7" s="80" t="s">
        <v>101</v>
      </c>
      <c r="BI7" s="80" t="s">
        <v>101</v>
      </c>
      <c r="BJ7" s="80">
        <v>478.6</v>
      </c>
      <c r="BK7" s="80" t="s">
        <v>101</v>
      </c>
      <c r="BL7" s="80" t="s">
        <v>101</v>
      </c>
      <c r="BM7" s="80" t="s">
        <v>101</v>
      </c>
      <c r="BN7" s="80" t="s">
        <v>101</v>
      </c>
      <c r="BO7" s="80">
        <v>722.53</v>
      </c>
      <c r="BP7" s="80">
        <v>682.78</v>
      </c>
      <c r="BQ7" s="80" t="s">
        <v>101</v>
      </c>
      <c r="BR7" s="80" t="s">
        <v>101</v>
      </c>
      <c r="BS7" s="80" t="s">
        <v>101</v>
      </c>
      <c r="BT7" s="80" t="s">
        <v>101</v>
      </c>
      <c r="BU7" s="80">
        <v>45.28</v>
      </c>
      <c r="BV7" s="80" t="s">
        <v>101</v>
      </c>
      <c r="BW7" s="80" t="s">
        <v>101</v>
      </c>
      <c r="BX7" s="80" t="s">
        <v>101</v>
      </c>
      <c r="BY7" s="80" t="s">
        <v>101</v>
      </c>
      <c r="BZ7" s="80">
        <v>74.61</v>
      </c>
      <c r="CA7" s="80">
        <v>100.91</v>
      </c>
      <c r="CB7" s="80" t="s">
        <v>101</v>
      </c>
      <c r="CC7" s="80" t="s">
        <v>101</v>
      </c>
      <c r="CD7" s="80" t="s">
        <v>101</v>
      </c>
      <c r="CE7" s="80" t="s">
        <v>101</v>
      </c>
      <c r="CF7" s="80">
        <v>299.39</v>
      </c>
      <c r="CG7" s="80" t="s">
        <v>101</v>
      </c>
      <c r="CH7" s="80" t="s">
        <v>101</v>
      </c>
      <c r="CI7" s="80" t="s">
        <v>101</v>
      </c>
      <c r="CJ7" s="80" t="s">
        <v>101</v>
      </c>
      <c r="CK7" s="80">
        <v>233.5</v>
      </c>
      <c r="CL7" s="80">
        <v>136.86000000000001</v>
      </c>
      <c r="CM7" s="80" t="s">
        <v>101</v>
      </c>
      <c r="CN7" s="80" t="s">
        <v>101</v>
      </c>
      <c r="CO7" s="80" t="s">
        <v>101</v>
      </c>
      <c r="CP7" s="80" t="s">
        <v>101</v>
      </c>
      <c r="CQ7" s="80">
        <v>35.72</v>
      </c>
      <c r="CR7" s="80" t="s">
        <v>101</v>
      </c>
      <c r="CS7" s="80" t="s">
        <v>101</v>
      </c>
      <c r="CT7" s="80" t="s">
        <v>101</v>
      </c>
      <c r="CU7" s="80" t="s">
        <v>101</v>
      </c>
      <c r="CV7" s="80">
        <v>45.44</v>
      </c>
      <c r="CW7" s="80">
        <v>58.98</v>
      </c>
      <c r="CX7" s="80" t="s">
        <v>101</v>
      </c>
      <c r="CY7" s="80" t="s">
        <v>101</v>
      </c>
      <c r="CZ7" s="80" t="s">
        <v>101</v>
      </c>
      <c r="DA7" s="80" t="s">
        <v>101</v>
      </c>
      <c r="DB7" s="80">
        <v>89.46</v>
      </c>
      <c r="DC7" s="80" t="s">
        <v>101</v>
      </c>
      <c r="DD7" s="80" t="s">
        <v>101</v>
      </c>
      <c r="DE7" s="80" t="s">
        <v>101</v>
      </c>
      <c r="DF7" s="80" t="s">
        <v>101</v>
      </c>
      <c r="DG7" s="80">
        <v>65.97</v>
      </c>
      <c r="DH7" s="80">
        <v>95.2</v>
      </c>
      <c r="DI7" s="80" t="s">
        <v>101</v>
      </c>
      <c r="DJ7" s="80" t="s">
        <v>101</v>
      </c>
      <c r="DK7" s="80" t="s">
        <v>101</v>
      </c>
      <c r="DL7" s="80" t="s">
        <v>101</v>
      </c>
      <c r="DM7" s="80">
        <v>3.72</v>
      </c>
      <c r="DN7" s="80" t="s">
        <v>101</v>
      </c>
      <c r="DO7" s="80" t="s">
        <v>101</v>
      </c>
      <c r="DP7" s="80" t="s">
        <v>101</v>
      </c>
      <c r="DQ7" s="80" t="s">
        <v>101</v>
      </c>
      <c r="DR7" s="80">
        <v>15.07</v>
      </c>
      <c r="DS7" s="80">
        <v>38.6</v>
      </c>
      <c r="DT7" s="80" t="s">
        <v>101</v>
      </c>
      <c r="DU7" s="80" t="s">
        <v>101</v>
      </c>
      <c r="DV7" s="80" t="s">
        <v>101</v>
      </c>
      <c r="DW7" s="80" t="s">
        <v>101</v>
      </c>
      <c r="DX7" s="80">
        <v>0</v>
      </c>
      <c r="DY7" s="80" t="s">
        <v>101</v>
      </c>
      <c r="DZ7" s="80" t="s">
        <v>101</v>
      </c>
      <c r="EA7" s="80" t="s">
        <v>101</v>
      </c>
      <c r="EB7" s="80" t="s">
        <v>101</v>
      </c>
      <c r="EC7" s="80">
        <v>0</v>
      </c>
      <c r="ED7" s="80">
        <v>5.64</v>
      </c>
      <c r="EE7" s="80" t="s">
        <v>101</v>
      </c>
      <c r="EF7" s="80" t="s">
        <v>101</v>
      </c>
      <c r="EG7" s="80" t="s">
        <v>101</v>
      </c>
      <c r="EH7" s="80" t="s">
        <v>101</v>
      </c>
      <c r="EI7" s="80">
        <v>0</v>
      </c>
      <c r="EJ7" s="80" t="s">
        <v>101</v>
      </c>
      <c r="EK7" s="80" t="s">
        <v>101</v>
      </c>
      <c r="EL7" s="80" t="s">
        <v>101</v>
      </c>
      <c r="EM7" s="80" t="s">
        <v>101</v>
      </c>
      <c r="EN7" s="80">
        <v>0.25</v>
      </c>
      <c r="EO7" s="80">
        <v>0.23</v>
      </c>
    </row>
    <row r="8" spans="1:148">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row>
    <row r="9" spans="1:148">
      <c r="A9" s="67"/>
      <c r="B9" s="67" t="s">
        <v>102</v>
      </c>
      <c r="C9" s="67" t="s">
        <v>103</v>
      </c>
      <c r="D9" s="67" t="s">
        <v>104</v>
      </c>
      <c r="E9" s="67" t="s">
        <v>105</v>
      </c>
      <c r="F9" s="67" t="s">
        <v>106</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8">
      <c r="A10" s="67" t="s">
        <v>59</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2020-02-14T13:56:18Z</cp:lastPrinted>
  <dcterms:created xsi:type="dcterms:W3CDTF">2019-12-05T04:44:42Z</dcterms:created>
  <dcterms:modified xsi:type="dcterms:W3CDTF">2020-02-19T07:58:25Z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2020-02-19T07:58:25Z</vt:filetime>
  </property>
</Properties>
</file>