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IKDrrgDHCM22AdHE6/OtWZqoL4zOKeoE2T/Gj6gChUljdctZZYGbZVhySeDeZYNHymxrRhSsnkt60HmrDZ2lg==" workbookSaltValue="9nPKd/I0fSKT4FNTdYzkHA=="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45621"/>
</workbook>
</file>

<file path=xl/sharedStrings.xml><?xml version="1.0" encoding="utf-8"?>
<sst xmlns:r="http://schemas.openxmlformats.org/officeDocument/2006/relationships" xmlns="http://schemas.openxmlformats.org/spreadsheetml/2006/main" count="109" uniqueCount="109">
  <si>
    <t>資金不足比率(％)</t>
  </si>
  <si>
    <t>人口密度</t>
    <rPh sb="0" eb="2">
      <t>ジンコウ</t>
    </rPh>
    <rPh sb="2" eb="4">
      <t>ミツド</t>
    </rPh>
    <phoneticPr fontId="1"/>
  </si>
  <si>
    <t>管理者の情報</t>
    <rPh sb="0" eb="2">
      <t>カンリ</t>
    </rPh>
    <rPh sb="2" eb="3">
      <t>シャ</t>
    </rPh>
    <rPh sb="4" eb="6">
      <t>ジョウホウ</t>
    </rPh>
    <phoneticPr fontId="1"/>
  </si>
  <si>
    <t>⑦施設利用率(％)</t>
    <rPh sb="1" eb="3">
      <t>シセツ</t>
    </rPh>
    <rPh sb="3" eb="6">
      <t>リヨウリツ</t>
    </rPh>
    <phoneticPr fontId="1"/>
  </si>
  <si>
    <t>業務名</t>
    <rPh sb="2" eb="3">
      <t>メイ</t>
    </rPh>
    <phoneticPr fontId="1"/>
  </si>
  <si>
    <t>事業名</t>
  </si>
  <si>
    <t>経営比較分析表（平成30年度決算）</t>
  </si>
  <si>
    <t>団体CD</t>
    <rPh sb="0" eb="2">
      <t>ダンタイ</t>
    </rPh>
    <phoneticPr fontId="1"/>
  </si>
  <si>
    <t>2. 老朽化の状況</t>
  </si>
  <si>
    <t>全体総括</t>
    <rPh sb="0" eb="2">
      <t>ゼンタイ</t>
    </rPh>
    <rPh sb="2" eb="4">
      <t>ソウカツ</t>
    </rPh>
    <phoneticPr fontId="1"/>
  </si>
  <si>
    <t>事業CD</t>
    <rPh sb="0" eb="2">
      <t>ジギョウ</t>
    </rPh>
    <phoneticPr fontId="1"/>
  </si>
  <si>
    <t>1⑤</t>
  </si>
  <si>
    <r>
      <t>面積(km</t>
    </r>
    <r>
      <rPr>
        <b/>
        <vertAlign val="superscript"/>
        <sz val="11"/>
        <color theme="1"/>
        <rFont val="ＭＳ ゴシック"/>
      </rPr>
      <t>2</t>
    </r>
    <r>
      <rPr>
        <b/>
        <sz val="11"/>
        <color theme="1"/>
        <rFont val="ＭＳ ゴシック"/>
      </rPr>
      <t>)</t>
    </r>
  </si>
  <si>
    <t>■</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</si>
  <si>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</si>
  <si>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</si>
  <si>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</si>
  <si>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</si>
  <si>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類似団体区分</t>
    <rPh sb="4" eb="6">
      <t>クブン</t>
    </rPh>
    <phoneticPr fontId="1"/>
  </si>
  <si>
    <t>類似団体平均値（平均値）</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</si>
  <si>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</si>
  <si>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</si>
  <si>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非設置</t>
  </si>
  <si>
    <t>人口（人）</t>
    <rPh sb="0" eb="2">
      <t>ジンコウ</t>
    </rPh>
    <rPh sb="3" eb="4">
      <t>ヒト</t>
    </rPh>
    <phoneticPr fontId="1"/>
  </si>
  <si>
    <t>③管路更新率(％)</t>
    <rPh sb="1" eb="3">
      <t>カンロ</t>
    </rPh>
    <rPh sb="3" eb="5">
      <t>コウシン</t>
    </rPh>
    <rPh sb="5" eb="6">
      <t>リツ</t>
    </rPh>
    <phoneticPr fontId="1"/>
  </si>
  <si>
    <t>都道府県名</t>
    <rPh sb="0" eb="4">
      <t>トドウフケン</t>
    </rPh>
    <rPh sb="4" eb="5">
      <t>メイ</t>
    </rPh>
    <phoneticPr fontId="1"/>
  </si>
  <si>
    <t>グラフ凡例</t>
    <rPh sb="3" eb="5">
      <t>ハンレイ</t>
    </rPh>
    <phoneticPr fontId="1"/>
  </si>
  <si>
    <t>水道事業(法非適用)</t>
    <rPh sb="0" eb="2">
      <t>スイドウ</t>
    </rPh>
    <rPh sb="2" eb="4">
      <t>ジギョウ</t>
    </rPh>
    <phoneticPr fontId="1"/>
  </si>
  <si>
    <t>【】</t>
  </si>
  <si>
    <t>中項目</t>
    <rPh sb="0" eb="1">
      <t>チュウ</t>
    </rPh>
    <rPh sb="1" eb="3">
      <t>コウモク</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</si>
  <si>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</si>
  <si>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</si>
  <si>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</si>
  <si>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1⑥</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</si>
  <si>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</si>
  <si>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</si>
  <si>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</si>
  <si>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</si>
  <si>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</si>
  <si>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</si>
  <si>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施設CD</t>
    <rPh sb="0" eb="2">
      <t>シセツ</t>
    </rPh>
    <phoneticPr fontId="1"/>
  </si>
  <si>
    <t>①収益的収支比率(％)</t>
    <rPh sb="1" eb="4">
      <t>シュウエキテキ</t>
    </rPh>
    <phoneticPr fontId="1"/>
  </si>
  <si>
    <t>小項目</t>
    <rPh sb="0" eb="3">
      <t>ショウコウモク</t>
    </rPh>
    <phoneticPr fontId="1"/>
  </si>
  <si>
    <t>業種CD</t>
    <rPh sb="0" eb="2">
      <t>ギョウシュ</t>
    </rPh>
    <phoneticPr fontId="1"/>
  </si>
  <si>
    <t>②累積欠損金比率(％)</t>
  </si>
  <si>
    <t>－</t>
  </si>
  <si>
    <t>2①</t>
  </si>
  <si>
    <t>⑤料金回収率(％)</t>
    <rPh sb="1" eb="3">
      <t>リョウキン</t>
    </rPh>
    <rPh sb="3" eb="5">
      <t>カイシュウ</t>
    </rPh>
    <rPh sb="5" eb="6">
      <t>リツ</t>
    </rPh>
    <phoneticPr fontId="1"/>
  </si>
  <si>
    <t>平成30年度全国平均</t>
  </si>
  <si>
    <t>年度</t>
    <rPh sb="0" eb="2">
      <t>ネンド</t>
    </rPh>
    <phoneticPr fontId="1"/>
  </si>
  <si>
    <t>-</t>
  </si>
  <si>
    <t>分析欄</t>
    <rPh sb="0" eb="2">
      <t>ブンセキ</t>
    </rPh>
    <rPh sb="2" eb="3">
      <t>ラン</t>
    </rPh>
    <phoneticPr fontId="1"/>
  </si>
  <si>
    <t>③流動比率(％)</t>
    <rPh sb="1" eb="3">
      <t>リュウドウ</t>
    </rPh>
    <rPh sb="3" eb="5">
      <t>ヒリツ</t>
    </rPh>
    <phoneticPr fontId="1"/>
  </si>
  <si>
    <t>1. 経営の健全性・効率性について</t>
  </si>
  <si>
    <t>1④</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</si>
  <si>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</si>
  <si>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</si>
  <si>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</si>
  <si>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</si>
  <si>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1①</t>
  </si>
  <si>
    <t>2②</t>
  </si>
  <si>
    <t>1③</t>
  </si>
  <si>
    <t>1⑦</t>
  </si>
  <si>
    <t>1⑧</t>
  </si>
  <si>
    <t>1. 経営の健全性・効率性</t>
    <rPh sb="3" eb="5">
      <t>ケイエイ</t>
    </rPh>
    <rPh sb="6" eb="9">
      <t>ケンゼンセイ</t>
    </rPh>
    <rPh sb="10" eb="12">
      <t>コウリツ</t>
    </rPh>
    <rPh sb="12" eb="13">
      <t>セイ</t>
    </rPh>
    <phoneticPr fontId="1"/>
  </si>
  <si>
    <t>項番</t>
    <rPh sb="0" eb="2">
      <t>コウバン</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</si>
  <si>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</si>
  <si>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</si>
  <si>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</si>
  <si>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</si>
  <si>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</si>
  <si>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静岡県　函南町</t>
  </si>
  <si>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</si>
  <si>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</si>
  <si>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</si>
  <si>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</si>
  <si>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</si>
  <si>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</si>
  <si>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</si>
  <si>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</si>
  <si>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</si>
  <si>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</si>
  <si>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</si>
  <si>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</si>
  <si>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</si>
  <si>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</si>
  <si>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</si>
  <si>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</si>
  <si>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</si>
  <si>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</si>
  <si>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</si>
  <si>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</si>
  <si>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</si>
  <si>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</si>
  <si>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</si>
  <si>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</si>
  <si>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</si>
  <si>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</si>
  <si>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</si>
  <si>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</si>
  <si>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</si>
  <si>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</si>
  <si>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</si>
  <si>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</si>
  <si>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</si>
  <si>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</si>
  <si>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例年同様、施設及び管路の更新が進まず有収率が低い水準のままである。経営は黒字であり健全であるように見えるが、更新工事が始まると赤字に転じる可能性が大いにある。起債や使用料金の値上げ等、多角的に経営の健全化を図りつつ更新を始める計画を作成する必要がある。</t>
  </si>
  <si>
    <t>①の収益的収支比率は、安定して100％を超えており、経営に必要な経費を水道料金で賄うことが出来ているが、人口の増加が望めない傾向であるとともに、施設の老朽化が進んできているため、今後、更新費用が掛ることが懸念材料である。
④の企業債残高等は引き続き公営企業会計適用のための資産調査を実施するため一昨年前に町債を借り入れたことで数値が上昇した。
⑥の給水原価は、現在水道管の更新事業が遅れているため、低い水準であるが、更新工事が開始されると急激に上昇する恐れが懸念させれるため、収益を黒字に保ちつつの更新計画の策定が必要である。
⑦の施設利用率は、例年通り8割前後の高い水準を保ち適正に施設が利用されているようである。
⑧の有収率に関しては、ここ数年横ばいで推移している。しかし低い有収率での推移の為、漏水の発生が考えられ水道本管の更新工事等の早急な対策を講じる必要がある。</t>
    <rPh sb="26" eb="28">
      <t>ケイエイ</t>
    </rPh>
    <rPh sb="29" eb="31">
      <t>ヒツヨウ</t>
    </rPh>
    <rPh sb="32" eb="34">
      <t>ケイヒ</t>
    </rPh>
    <rPh sb="35" eb="37">
      <t>スイドウ</t>
    </rPh>
    <rPh sb="37" eb="39">
      <t>リョウキン</t>
    </rPh>
    <rPh sb="40" eb="41">
      <t>マカナ</t>
    </rPh>
    <rPh sb="45" eb="47">
      <t>デキ</t>
    </rPh>
    <rPh sb="52" eb="54">
      <t>ジンコウ</t>
    </rPh>
    <rPh sb="55" eb="57">
      <t>ゾウカ</t>
    </rPh>
    <rPh sb="58" eb="59">
      <t>ノゾ</t>
    </rPh>
    <rPh sb="62" eb="64">
      <t>ケイコウ</t>
    </rPh>
    <rPh sb="72" eb="74">
      <t>シセツ</t>
    </rPh>
    <rPh sb="75" eb="78">
      <t>ロウキュウカ</t>
    </rPh>
    <rPh sb="79" eb="80">
      <t>スス</t>
    </rPh>
    <rPh sb="89" eb="91">
      <t>コンゴ</t>
    </rPh>
    <rPh sb="92" eb="94">
      <t>コウシン</t>
    </rPh>
    <rPh sb="94" eb="96">
      <t>ヒヨウ</t>
    </rPh>
    <rPh sb="97" eb="98">
      <t>カカ</t>
    </rPh>
    <rPh sb="102" eb="104">
      <t>ケネン</t>
    </rPh>
    <rPh sb="104" eb="106">
      <t>ザイリョウ</t>
    </rPh>
    <rPh sb="147" eb="150">
      <t>イッサクネン</t>
    </rPh>
    <rPh sb="150" eb="151">
      <t>マエ</t>
    </rPh>
    <phoneticPr fontId="1"/>
  </si>
  <si>
    <r>
      <t>多くの施設及び管路についての更新が進んでおらず老朽化が進行しており、早急に計画的な更新計画を作成する必要があるが、簡易水道事業が年々、人口減少により規模が小さくなってきており、予算的制約が大きいため、起債を借り入れたとしても、返済していく余裕がなく、経営本体に影響が出る可能性がある。
そのため、上水道事業への統合や使用料金の値上げなども検討していく必要があると思われる。</t>
    </r>
    <r>
      <rPr>
        <sz val="11"/>
        <color auto="1"/>
        <rFont val="ＭＳ ゴシック"/>
      </rPr>
      <t xml:space="preserve">
</t>
    </r>
    <rPh sb="57" eb="59">
      <t>カンイ</t>
    </rPh>
    <rPh sb="59" eb="61">
      <t>スイドウ</t>
    </rPh>
    <rPh sb="61" eb="63">
      <t>ジギョウ</t>
    </rPh>
    <rPh sb="64" eb="66">
      <t>ネンネン</t>
    </rPh>
    <rPh sb="67" eb="69">
      <t>ジンコウ</t>
    </rPh>
    <rPh sb="69" eb="71">
      <t>ゲンショウ</t>
    </rPh>
    <rPh sb="100" eb="102">
      <t>キサイ</t>
    </rPh>
    <rPh sb="103" eb="104">
      <t>カ</t>
    </rPh>
    <rPh sb="105" eb="106">
      <t>イ</t>
    </rPh>
    <rPh sb="113" eb="115">
      <t>ヘンサイ</t>
    </rPh>
    <rPh sb="119" eb="121">
      <t>ヨユウ</t>
    </rPh>
    <rPh sb="125" eb="127">
      <t>ケイエイ</t>
    </rPh>
    <rPh sb="127" eb="129">
      <t>ホンタイ</t>
    </rPh>
    <rPh sb="130" eb="132">
      <t>エイキョウ</t>
    </rPh>
    <rPh sb="133" eb="134">
      <t>デ</t>
    </rPh>
    <rPh sb="135" eb="138">
      <t>カノウセイ</t>
    </rPh>
    <rPh sb="148" eb="151">
      <t>ジョウスイドウ</t>
    </rPh>
    <rPh sb="151" eb="153">
      <t>ジギョウ</t>
    </rPh>
    <rPh sb="155" eb="157">
      <t>トウゴウ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</si>
</sst>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6" formatCode="#,##0.00;&quot;△&quot;#,##0.00"/>
    <numFmt numFmtId="179" formatCode="#,##0.00;&quot;△&quot;#,##0.00;&quot;-&quot;"/>
    <numFmt numFmtId="177" formatCode="#,##0;&quot;△&quot;#,##0"/>
    <numFmt numFmtId="178" formatCode="ge"/>
  </numFmts>
  <fonts count="15">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11"/>
      <color auto="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0.69</c:v>
                </c:pt>
                <c:pt idx="1">
                  <c:v>0.65</c:v>
                </c:pt>
                <c:pt idx="2">
                  <c:v>0.53</c:v>
                </c:pt>
                <c:pt idx="3">
                  <c:v>0.72</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79.28</c:v>
                </c:pt>
                <c:pt idx="1">
                  <c:v>77.2</c:v>
                </c:pt>
                <c:pt idx="2">
                  <c:v>77.2</c:v>
                </c:pt>
                <c:pt idx="3">
                  <c:v>78.180000000000007</c:v>
                </c:pt>
                <c:pt idx="4">
                  <c:v>71.599999999999994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57.43</c:v>
                </c:pt>
                <c:pt idx="1">
                  <c:v>57.29</c:v>
                </c:pt>
                <c:pt idx="2">
                  <c:v>55.9</c:v>
                </c:pt>
                <c:pt idx="3">
                  <c:v>57.3</c:v>
                </c:pt>
                <c:pt idx="4">
                  <c:v>56.76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56.86</c:v>
                </c:pt>
                <c:pt idx="1">
                  <c:v>57.56</c:v>
                </c:pt>
                <c:pt idx="2">
                  <c:v>56.69</c:v>
                </c:pt>
                <c:pt idx="3">
                  <c:v>56.23</c:v>
                </c:pt>
                <c:pt idx="4">
                  <c:v>58.43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73.83</c:v>
                </c:pt>
                <c:pt idx="1">
                  <c:v>73.69</c:v>
                </c:pt>
                <c:pt idx="2">
                  <c:v>73.28</c:v>
                </c:pt>
                <c:pt idx="3">
                  <c:v>72.42</c:v>
                </c:pt>
                <c:pt idx="4">
                  <c:v>73.069999999999993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116.08</c:v>
                </c:pt>
                <c:pt idx="1">
                  <c:v>121.13</c:v>
                </c:pt>
                <c:pt idx="2">
                  <c:v>111.57</c:v>
                </c:pt>
                <c:pt idx="3">
                  <c:v>108.18</c:v>
                </c:pt>
                <c:pt idx="4">
                  <c:v>120.98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75.87</c:v>
                </c:pt>
                <c:pt idx="1">
                  <c:v>76.27</c:v>
                </c:pt>
                <c:pt idx="2">
                  <c:v>77.56</c:v>
                </c:pt>
                <c:pt idx="3">
                  <c:v>78.510000000000005</c:v>
                </c:pt>
                <c:pt idx="4">
                  <c:v>77.91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43" b="0.75000000000001343"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formatCode="#,##0.00;&quot;△&quot;#,##0.00">
                  <c:v>0</c:v>
                </c:pt>
                <c:pt idx="1" formatCode="#,##0.00;&quot;△&quot;#,##0.00">
                  <c:v>0</c:v>
                </c:pt>
                <c:pt idx="2">
                  <c:v>6.51</c:v>
                </c:pt>
                <c:pt idx="3">
                  <c:v>13.86</c:v>
                </c:pt>
                <c:pt idx="4">
                  <c:v>13.81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1125.69</c:v>
                </c:pt>
                <c:pt idx="1">
                  <c:v>1134.67</c:v>
                </c:pt>
                <c:pt idx="2">
                  <c:v>1144.79</c:v>
                </c:pt>
                <c:pt idx="3">
                  <c:v>1061.58</c:v>
                </c:pt>
                <c:pt idx="4">
                  <c:v>1007.7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113.04</c:v>
                </c:pt>
                <c:pt idx="1">
                  <c:v>118.69</c:v>
                </c:pt>
                <c:pt idx="2">
                  <c:v>109.01</c:v>
                </c:pt>
                <c:pt idx="3">
                  <c:v>103.46</c:v>
                </c:pt>
                <c:pt idx="4">
                  <c:v>118.06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46.48</c:v>
                </c:pt>
                <c:pt idx="1">
                  <c:v>40.6</c:v>
                </c:pt>
                <c:pt idx="2">
                  <c:v>56.04</c:v>
                </c:pt>
                <c:pt idx="3">
                  <c:v>58.52</c:v>
                </c:pt>
                <c:pt idx="4">
                  <c:v>59.22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126.03</c:v>
                </c:pt>
                <c:pt idx="1">
                  <c:v>125.81</c:v>
                </c:pt>
                <c:pt idx="2">
                  <c:v>139.66999999999999</c:v>
                </c:pt>
                <c:pt idx="3">
                  <c:v>145.47999999999999</c:v>
                </c:pt>
                <c:pt idx="4">
                  <c:v>128.19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376.61</c:v>
                </c:pt>
                <c:pt idx="1">
                  <c:v>440.03</c:v>
                </c:pt>
                <c:pt idx="2">
                  <c:v>304.35000000000002</c:v>
                </c:pt>
                <c:pt idx="3">
                  <c:v>296.3</c:v>
                </c:pt>
                <c:pt idx="4">
                  <c:v>292.89999999999998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【75.60】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【1,074.14】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【73.77】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【296.40】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1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5"/>
  <sheetViews>
    <sheetView showGridLines="0" tabSelected="1" topLeftCell="AG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15</v>
      </c>
      <c r="J7" s="5"/>
      <c r="K7" s="5"/>
      <c r="L7" s="5"/>
      <c r="M7" s="5"/>
      <c r="N7" s="5"/>
      <c r="O7" s="5"/>
      <c r="P7" s="5" t="s">
        <v>5</v>
      </c>
      <c r="Q7" s="5"/>
      <c r="R7" s="5"/>
      <c r="S7" s="5"/>
      <c r="T7" s="5"/>
      <c r="U7" s="5"/>
      <c r="V7" s="5"/>
      <c r="W7" s="5" t="s">
        <v>18</v>
      </c>
      <c r="X7" s="5"/>
      <c r="Y7" s="5"/>
      <c r="Z7" s="5"/>
      <c r="AA7" s="5"/>
      <c r="AB7" s="5"/>
      <c r="AC7" s="5"/>
      <c r="AD7" s="5" t="s">
        <v>2</v>
      </c>
      <c r="AE7" s="5"/>
      <c r="AF7" s="5"/>
      <c r="AG7" s="5"/>
      <c r="AH7" s="5"/>
      <c r="AI7" s="5"/>
      <c r="AJ7" s="5"/>
      <c r="AK7" s="2"/>
      <c r="AL7" s="5" t="s">
        <v>23</v>
      </c>
      <c r="AM7" s="5"/>
      <c r="AN7" s="5"/>
      <c r="AO7" s="5"/>
      <c r="AP7" s="5"/>
      <c r="AQ7" s="5"/>
      <c r="AR7" s="5"/>
      <c r="AS7" s="5"/>
      <c r="AT7" s="5" t="s">
        <v>12</v>
      </c>
      <c r="AU7" s="5"/>
      <c r="AV7" s="5"/>
      <c r="AW7" s="5"/>
      <c r="AX7" s="5"/>
      <c r="AY7" s="5"/>
      <c r="AZ7" s="5"/>
      <c r="BA7" s="5"/>
      <c r="BB7" s="5" t="s">
        <v>20</v>
      </c>
      <c r="BC7" s="5"/>
      <c r="BD7" s="5"/>
      <c r="BE7" s="5"/>
      <c r="BF7" s="5"/>
      <c r="BG7" s="5"/>
      <c r="BH7" s="5"/>
      <c r="BI7" s="5"/>
      <c r="BJ7" s="3"/>
      <c r="BK7" s="3"/>
      <c r="BL7" s="27" t="s">
        <v>26</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37758</v>
      </c>
      <c r="AM8" s="22"/>
      <c r="AN8" s="22"/>
      <c r="AO8" s="22"/>
      <c r="AP8" s="22"/>
      <c r="AQ8" s="22"/>
      <c r="AR8" s="22"/>
      <c r="AS8" s="22"/>
      <c r="AT8" s="7">
        <f>データ!$S$6</f>
        <v>65.16</v>
      </c>
      <c r="AU8" s="7"/>
      <c r="AV8" s="7"/>
      <c r="AW8" s="7"/>
      <c r="AX8" s="7"/>
      <c r="AY8" s="7"/>
      <c r="AZ8" s="7"/>
      <c r="BA8" s="7"/>
      <c r="BB8" s="7">
        <f>データ!$T$6</f>
        <v>579.47</v>
      </c>
      <c r="BC8" s="7"/>
      <c r="BD8" s="7"/>
      <c r="BE8" s="7"/>
      <c r="BF8" s="7"/>
      <c r="BG8" s="7"/>
      <c r="BH8" s="7"/>
      <c r="BI8" s="7"/>
      <c r="BJ8" s="3"/>
      <c r="BK8" s="3"/>
      <c r="BL8" s="28" t="s">
        <v>13</v>
      </c>
      <c r="BM8" s="40"/>
      <c r="BN8" s="49" t="s">
        <v>31</v>
      </c>
      <c r="BO8" s="52"/>
      <c r="BP8" s="52"/>
      <c r="BQ8" s="52"/>
      <c r="BR8" s="52"/>
      <c r="BS8" s="52"/>
      <c r="BT8" s="52"/>
      <c r="BU8" s="52"/>
      <c r="BV8" s="52"/>
      <c r="BW8" s="52"/>
      <c r="BX8" s="52"/>
      <c r="BY8" s="56"/>
    </row>
    <row r="9" spans="1:78" ht="18.75" customHeight="1">
      <c r="A9" s="2"/>
      <c r="B9" s="5" t="s">
        <v>0</v>
      </c>
      <c r="C9" s="5"/>
      <c r="D9" s="5"/>
      <c r="E9" s="5"/>
      <c r="F9" s="5"/>
      <c r="G9" s="5"/>
      <c r="H9" s="5"/>
      <c r="I9" s="5" t="s">
        <v>35</v>
      </c>
      <c r="J9" s="5"/>
      <c r="K9" s="5"/>
      <c r="L9" s="5"/>
      <c r="M9" s="5"/>
      <c r="N9" s="5"/>
      <c r="O9" s="5"/>
      <c r="P9" s="5" t="s">
        <v>36</v>
      </c>
      <c r="Q9" s="5"/>
      <c r="R9" s="5"/>
      <c r="S9" s="5"/>
      <c r="T9" s="5"/>
      <c r="U9" s="5"/>
      <c r="V9" s="5"/>
      <c r="W9" s="5" t="s">
        <v>32</v>
      </c>
      <c r="X9" s="5"/>
      <c r="Y9" s="5"/>
      <c r="Z9" s="5"/>
      <c r="AA9" s="5"/>
      <c r="AB9" s="5"/>
      <c r="AC9" s="5"/>
      <c r="AD9" s="2"/>
      <c r="AE9" s="2"/>
      <c r="AF9" s="2"/>
      <c r="AG9" s="2"/>
      <c r="AH9" s="3"/>
      <c r="AI9" s="2"/>
      <c r="AJ9" s="2"/>
      <c r="AK9" s="2"/>
      <c r="AL9" s="5" t="s">
        <v>14</v>
      </c>
      <c r="AM9" s="5"/>
      <c r="AN9" s="5"/>
      <c r="AO9" s="5"/>
      <c r="AP9" s="5"/>
      <c r="AQ9" s="5"/>
      <c r="AR9" s="5"/>
      <c r="AS9" s="5"/>
      <c r="AT9" s="5" t="s">
        <v>39</v>
      </c>
      <c r="AU9" s="5"/>
      <c r="AV9" s="5"/>
      <c r="AW9" s="5"/>
      <c r="AX9" s="5"/>
      <c r="AY9" s="5"/>
      <c r="AZ9" s="5"/>
      <c r="BA9" s="5"/>
      <c r="BB9" s="5" t="s">
        <v>17</v>
      </c>
      <c r="BC9" s="5"/>
      <c r="BD9" s="5"/>
      <c r="BE9" s="5"/>
      <c r="BF9" s="5"/>
      <c r="BG9" s="5"/>
      <c r="BH9" s="5"/>
      <c r="BI9" s="5"/>
      <c r="BJ9" s="3"/>
      <c r="BK9" s="3"/>
      <c r="BL9" s="29" t="s">
        <v>45</v>
      </c>
      <c r="BM9" s="41"/>
      <c r="BN9" s="50" t="s">
        <v>19</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8.74</v>
      </c>
      <c r="Q10" s="7"/>
      <c r="R10" s="7"/>
      <c r="S10" s="7"/>
      <c r="T10" s="7"/>
      <c r="U10" s="7"/>
      <c r="V10" s="7"/>
      <c r="W10" s="22">
        <f>データ!$Q$6</f>
        <v>4320</v>
      </c>
      <c r="X10" s="22"/>
      <c r="Y10" s="22"/>
      <c r="Z10" s="22"/>
      <c r="AA10" s="22"/>
      <c r="AB10" s="22"/>
      <c r="AC10" s="22"/>
      <c r="AD10" s="2"/>
      <c r="AE10" s="2"/>
      <c r="AF10" s="2"/>
      <c r="AG10" s="2"/>
      <c r="AH10" s="2"/>
      <c r="AI10" s="2"/>
      <c r="AJ10" s="2"/>
      <c r="AK10" s="2"/>
      <c r="AL10" s="22">
        <f>データ!$U$6</f>
        <v>3296</v>
      </c>
      <c r="AM10" s="22"/>
      <c r="AN10" s="22"/>
      <c r="AO10" s="22"/>
      <c r="AP10" s="22"/>
      <c r="AQ10" s="22"/>
      <c r="AR10" s="22"/>
      <c r="AS10" s="22"/>
      <c r="AT10" s="7">
        <f>データ!$V$6</f>
        <v>10</v>
      </c>
      <c r="AU10" s="7"/>
      <c r="AV10" s="7"/>
      <c r="AW10" s="7"/>
      <c r="AX10" s="7"/>
      <c r="AY10" s="7"/>
      <c r="AZ10" s="7"/>
      <c r="BA10" s="7"/>
      <c r="BB10" s="7">
        <f>データ!$W$6</f>
        <v>329.6</v>
      </c>
      <c r="BC10" s="7"/>
      <c r="BD10" s="7"/>
      <c r="BE10" s="7"/>
      <c r="BF10" s="7"/>
      <c r="BG10" s="7"/>
      <c r="BH10" s="7"/>
      <c r="BI10" s="7"/>
      <c r="BJ10" s="2"/>
      <c r="BK10" s="2"/>
      <c r="BL10" s="30" t="s">
        <v>28</v>
      </c>
      <c r="BM10" s="42"/>
      <c r="BN10" s="51" t="s">
        <v>48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51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53</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107</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58</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106</v>
      </c>
      <c r="BM66" s="45"/>
      <c r="BN66" s="45"/>
      <c r="BO66" s="45"/>
      <c r="BP66" s="45"/>
      <c r="BQ66" s="45"/>
      <c r="BR66" s="45"/>
      <c r="BS66" s="45"/>
      <c r="BT66" s="45"/>
      <c r="BU66" s="45"/>
      <c r="BV66" s="45"/>
      <c r="BW66" s="45"/>
      <c r="BX66" s="45"/>
      <c r="BY66" s="45"/>
      <c r="BZ66" s="61"/>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5"/>
      <c r="BN67" s="45"/>
      <c r="BO67" s="45"/>
      <c r="BP67" s="45"/>
      <c r="BQ67" s="45"/>
      <c r="BR67" s="45"/>
      <c r="BS67" s="45"/>
      <c r="BT67" s="45"/>
      <c r="BU67" s="45"/>
      <c r="BV67" s="45"/>
      <c r="BW67" s="45"/>
      <c r="BX67" s="45"/>
      <c r="BY67" s="45"/>
      <c r="BZ67" s="61"/>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5"/>
      <c r="BN68" s="45"/>
      <c r="BO68" s="45"/>
      <c r="BP68" s="45"/>
      <c r="BQ68" s="45"/>
      <c r="BR68" s="45"/>
      <c r="BS68" s="45"/>
      <c r="BT68" s="45"/>
      <c r="BU68" s="45"/>
      <c r="BV68" s="45"/>
      <c r="BW68" s="45"/>
      <c r="BX68" s="45"/>
      <c r="BY68" s="45"/>
      <c r="BZ68" s="61"/>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5"/>
      <c r="BN69" s="45"/>
      <c r="BO69" s="45"/>
      <c r="BP69" s="45"/>
      <c r="BQ69" s="45"/>
      <c r="BR69" s="45"/>
      <c r="BS69" s="45"/>
      <c r="BT69" s="45"/>
      <c r="BU69" s="45"/>
      <c r="BV69" s="45"/>
      <c r="BW69" s="45"/>
      <c r="BX69" s="45"/>
      <c r="BY69" s="45"/>
      <c r="BZ69" s="61"/>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5"/>
      <c r="BN70" s="45"/>
      <c r="BO70" s="45"/>
      <c r="BP70" s="45"/>
      <c r="BQ70" s="45"/>
      <c r="BR70" s="45"/>
      <c r="BS70" s="45"/>
      <c r="BT70" s="45"/>
      <c r="BU70" s="45"/>
      <c r="BV70" s="45"/>
      <c r="BW70" s="45"/>
      <c r="BX70" s="45"/>
      <c r="BY70" s="45"/>
      <c r="BZ70" s="61"/>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5"/>
      <c r="BN71" s="45"/>
      <c r="BO71" s="45"/>
      <c r="BP71" s="45"/>
      <c r="BQ71" s="45"/>
      <c r="BR71" s="45"/>
      <c r="BS71" s="45"/>
      <c r="BT71" s="45"/>
      <c r="BU71" s="45"/>
      <c r="BV71" s="45"/>
      <c r="BW71" s="45"/>
      <c r="BX71" s="45"/>
      <c r="BY71" s="45"/>
      <c r="BZ71" s="61"/>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5"/>
      <c r="BN72" s="45"/>
      <c r="BO72" s="45"/>
      <c r="BP72" s="45"/>
      <c r="BQ72" s="45"/>
      <c r="BR72" s="45"/>
      <c r="BS72" s="45"/>
      <c r="BT72" s="45"/>
      <c r="BU72" s="45"/>
      <c r="BV72" s="45"/>
      <c r="BW72" s="45"/>
      <c r="BX72" s="45"/>
      <c r="BY72" s="45"/>
      <c r="BZ72" s="61"/>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5"/>
      <c r="BN73" s="45"/>
      <c r="BO73" s="45"/>
      <c r="BP73" s="45"/>
      <c r="BQ73" s="45"/>
      <c r="BR73" s="45"/>
      <c r="BS73" s="45"/>
      <c r="BT73" s="45"/>
      <c r="BU73" s="45"/>
      <c r="BV73" s="45"/>
      <c r="BW73" s="45"/>
      <c r="BX73" s="45"/>
      <c r="BY73" s="45"/>
      <c r="BZ73" s="61"/>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5"/>
      <c r="BN74" s="45"/>
      <c r="BO74" s="45"/>
      <c r="BP74" s="45"/>
      <c r="BQ74" s="45"/>
      <c r="BR74" s="45"/>
      <c r="BS74" s="45"/>
      <c r="BT74" s="45"/>
      <c r="BU74" s="45"/>
      <c r="BV74" s="45"/>
      <c r="BW74" s="45"/>
      <c r="BX74" s="45"/>
      <c r="BY74" s="45"/>
      <c r="BZ74" s="61"/>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5"/>
      <c r="BN75" s="45"/>
      <c r="BO75" s="45"/>
      <c r="BP75" s="45"/>
      <c r="BQ75" s="45"/>
      <c r="BR75" s="45"/>
      <c r="BS75" s="45"/>
      <c r="BT75" s="45"/>
      <c r="BU75" s="45"/>
      <c r="BV75" s="45"/>
      <c r="BW75" s="45"/>
      <c r="BX75" s="45"/>
      <c r="BY75" s="45"/>
      <c r="BZ75" s="61"/>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5"/>
      <c r="BN76" s="45"/>
      <c r="BO76" s="45"/>
      <c r="BP76" s="45"/>
      <c r="BQ76" s="45"/>
      <c r="BR76" s="45"/>
      <c r="BS76" s="45"/>
      <c r="BT76" s="45"/>
      <c r="BU76" s="45"/>
      <c r="BV76" s="45"/>
      <c r="BW76" s="45"/>
      <c r="BX76" s="45"/>
      <c r="BY76" s="45"/>
      <c r="BZ76" s="61"/>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5"/>
      <c r="BN77" s="45"/>
      <c r="BO77" s="45"/>
      <c r="BP77" s="45"/>
      <c r="BQ77" s="45"/>
      <c r="BR77" s="45"/>
      <c r="BS77" s="45"/>
      <c r="BT77" s="45"/>
      <c r="BU77" s="45"/>
      <c r="BV77" s="45"/>
      <c r="BW77" s="45"/>
      <c r="BX77" s="45"/>
      <c r="BY77" s="45"/>
      <c r="BZ77" s="61"/>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5"/>
      <c r="BN78" s="45"/>
      <c r="BO78" s="45"/>
      <c r="BP78" s="45"/>
      <c r="BQ78" s="45"/>
      <c r="BR78" s="45"/>
      <c r="BS78" s="45"/>
      <c r="BT78" s="45"/>
      <c r="BU78" s="45"/>
      <c r="BV78" s="45"/>
      <c r="BW78" s="45"/>
      <c r="BX78" s="45"/>
      <c r="BY78" s="45"/>
      <c r="BZ78" s="61"/>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5"/>
      <c r="BN79" s="45"/>
      <c r="BO79" s="45"/>
      <c r="BP79" s="45"/>
      <c r="BQ79" s="45"/>
      <c r="BR79" s="45"/>
      <c r="BS79" s="45"/>
      <c r="BT79" s="45"/>
      <c r="BU79" s="45"/>
      <c r="BV79" s="45"/>
      <c r="BW79" s="45"/>
      <c r="BX79" s="45"/>
      <c r="BY79" s="45"/>
      <c r="BZ79" s="61"/>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5"/>
      <c r="BN80" s="45"/>
      <c r="BO80" s="45"/>
      <c r="BP80" s="45"/>
      <c r="BQ80" s="45"/>
      <c r="BR80" s="45"/>
      <c r="BS80" s="45"/>
      <c r="BT80" s="45"/>
      <c r="BU80" s="45"/>
      <c r="BV80" s="45"/>
      <c r="BW80" s="45"/>
      <c r="BX80" s="45"/>
      <c r="BY80" s="45"/>
      <c r="BZ80" s="61"/>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5"/>
      <c r="BN81" s="45"/>
      <c r="BO81" s="45"/>
      <c r="BP81" s="45"/>
      <c r="BQ81" s="45"/>
      <c r="BR81" s="45"/>
      <c r="BS81" s="45"/>
      <c r="BT81" s="45"/>
      <c r="BU81" s="45"/>
      <c r="BV81" s="45"/>
      <c r="BW81" s="45"/>
      <c r="BX81" s="45"/>
      <c r="BY81" s="45"/>
      <c r="BZ81" s="61"/>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6"/>
      <c r="BN82" s="46"/>
      <c r="BO82" s="46"/>
      <c r="BP82" s="46"/>
      <c r="BQ82" s="46"/>
      <c r="BR82" s="46"/>
      <c r="BS82" s="46"/>
      <c r="BT82" s="46"/>
      <c r="BU82" s="46"/>
      <c r="BV82" s="46"/>
      <c r="BW82" s="46"/>
      <c r="BX82" s="46"/>
      <c r="BY82" s="46"/>
      <c r="BZ82" s="62"/>
    </row>
    <row r="83" spans="1:78">
      <c r="C83" s="20"/>
    </row>
    <row r="84" spans="1:78" hidden="1">
      <c r="B84" s="12" t="s">
        <v>16</v>
      </c>
      <c r="C84" s="12"/>
      <c r="D84" s="12"/>
      <c r="E84" s="12" t="s">
        <v>59</v>
      </c>
      <c r="F84" s="12" t="s">
        <v>57</v>
      </c>
      <c r="G84" s="12" t="s">
        <v>61</v>
      </c>
      <c r="H84" s="12" t="s">
        <v>54</v>
      </c>
      <c r="I84" s="12" t="s">
        <v>11</v>
      </c>
      <c r="J84" s="12" t="s">
        <v>33</v>
      </c>
      <c r="K84" s="12" t="s">
        <v>62</v>
      </c>
      <c r="L84" s="12" t="s">
        <v>63</v>
      </c>
      <c r="M84" s="12" t="s">
        <v>46</v>
      </c>
      <c r="N84" s="12" t="s">
        <v>60</v>
      </c>
      <c r="O84" s="12" t="s">
        <v>55</v>
      </c>
    </row>
    <row r="85" spans="1:78" hidden="1">
      <c r="B85" s="12"/>
      <c r="C85" s="12"/>
      <c r="D85" s="12"/>
      <c r="E85" s="12" t="str">
        <f>データ!AH6</f>
        <v>【75.60】</v>
      </c>
      <c r="F85" s="12" t="s">
        <v>50</v>
      </c>
      <c r="G85" s="12" t="s">
        <v>50</v>
      </c>
      <c r="H85" s="12" t="str">
        <f>データ!BO6</f>
        <v>【1,074.14】</v>
      </c>
      <c r="I85" s="12" t="str">
        <f>データ!BZ6</f>
        <v>【54.36】</v>
      </c>
      <c r="J85" s="12" t="str">
        <f>データ!CK6</f>
        <v>【296.40】</v>
      </c>
      <c r="K85" s="12" t="str">
        <f>データ!CV6</f>
        <v>【55.95】</v>
      </c>
      <c r="L85" s="12" t="str">
        <f>データ!DG6</f>
        <v>【73.77】</v>
      </c>
      <c r="M85" s="12" t="s">
        <v>50</v>
      </c>
      <c r="N85" s="12" t="s">
        <v>50</v>
      </c>
      <c r="O85" s="12" t="str">
        <f>データ!EN6</f>
        <v>【0.54】</v>
      </c>
    </row>
  </sheetData>
  <sheetProtection algorithmName="SHA-512" hashValue="t4qLkL+ew6dLN6/glhJF3H/24bx9b4xVBhABYw/lWp2PhT/etWNG6U3dON22eSJ3jkZ+mNRQX5AcVPVP9Nu60g==" saltValue="iKnSQPhSB5S9lBxmpPJ+g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workbookViewId="0"/>
  </sheetViews>
  <sheetFormatPr defaultRowHeight="13.5"/>
  <cols>
    <col min="2" max="144" width="11.875" customWidth="1"/>
  </cols>
  <sheetData>
    <row r="1" spans="1:144">
      <c r="A1" t="s">
        <v>27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6" t="s">
        <v>65</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30</v>
      </c>
      <c r="B3" s="68" t="s">
        <v>49</v>
      </c>
      <c r="C3" s="68" t="s">
        <v>7</v>
      </c>
      <c r="D3" s="68" t="s">
        <v>34</v>
      </c>
      <c r="E3" s="68" t="s">
        <v>43</v>
      </c>
      <c r="F3" s="68" t="s">
        <v>10</v>
      </c>
      <c r="G3" s="68" t="s">
        <v>40</v>
      </c>
      <c r="H3" s="75" t="s">
        <v>21</v>
      </c>
      <c r="I3" s="78"/>
      <c r="J3" s="78"/>
      <c r="K3" s="78"/>
      <c r="L3" s="78"/>
      <c r="M3" s="78"/>
      <c r="N3" s="78"/>
      <c r="O3" s="78"/>
      <c r="P3" s="78"/>
      <c r="Q3" s="78"/>
      <c r="R3" s="78"/>
      <c r="S3" s="78"/>
      <c r="T3" s="78"/>
      <c r="U3" s="78"/>
      <c r="V3" s="78"/>
      <c r="W3" s="82"/>
      <c r="X3" s="84" t="s">
        <v>64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8</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6" t="s">
        <v>29</v>
      </c>
      <c r="B4" s="69"/>
      <c r="C4" s="69"/>
      <c r="D4" s="69"/>
      <c r="E4" s="69"/>
      <c r="F4" s="69"/>
      <c r="G4" s="69"/>
      <c r="H4" s="76"/>
      <c r="I4" s="79"/>
      <c r="J4" s="79"/>
      <c r="K4" s="79"/>
      <c r="L4" s="79"/>
      <c r="M4" s="79"/>
      <c r="N4" s="79"/>
      <c r="O4" s="79"/>
      <c r="P4" s="79"/>
      <c r="Q4" s="79"/>
      <c r="R4" s="79"/>
      <c r="S4" s="79"/>
      <c r="T4" s="79"/>
      <c r="U4" s="79"/>
      <c r="V4" s="79"/>
      <c r="W4" s="83"/>
      <c r="X4" s="85" t="s">
        <v>41</v>
      </c>
      <c r="Y4" s="85"/>
      <c r="Z4" s="85"/>
      <c r="AA4" s="85"/>
      <c r="AB4" s="85"/>
      <c r="AC4" s="85"/>
      <c r="AD4" s="85"/>
      <c r="AE4" s="85"/>
      <c r="AF4" s="85"/>
      <c r="AG4" s="85"/>
      <c r="AH4" s="85"/>
      <c r="AI4" s="85" t="s">
        <v>44</v>
      </c>
      <c r="AJ4" s="85"/>
      <c r="AK4" s="85"/>
      <c r="AL4" s="85"/>
      <c r="AM4" s="85"/>
      <c r="AN4" s="85"/>
      <c r="AO4" s="85"/>
      <c r="AP4" s="85"/>
      <c r="AQ4" s="85"/>
      <c r="AR4" s="85"/>
      <c r="AS4" s="85"/>
      <c r="AT4" s="85" t="s">
        <v>52</v>
      </c>
      <c r="AU4" s="85"/>
      <c r="AV4" s="85"/>
      <c r="AW4" s="85"/>
      <c r="AX4" s="85"/>
      <c r="AY4" s="85"/>
      <c r="AZ4" s="85"/>
      <c r="BA4" s="85"/>
      <c r="BB4" s="85"/>
      <c r="BC4" s="85"/>
      <c r="BD4" s="85"/>
      <c r="BE4" s="85" t="s">
        <v>56</v>
      </c>
      <c r="BF4" s="85"/>
      <c r="BG4" s="85"/>
      <c r="BH4" s="85"/>
      <c r="BI4" s="85"/>
      <c r="BJ4" s="85"/>
      <c r="BK4" s="85"/>
      <c r="BL4" s="85"/>
      <c r="BM4" s="85"/>
      <c r="BN4" s="85"/>
      <c r="BO4" s="85"/>
      <c r="BP4" s="85" t="s">
        <v>47</v>
      </c>
      <c r="BQ4" s="85"/>
      <c r="BR4" s="85"/>
      <c r="BS4" s="85"/>
      <c r="BT4" s="85"/>
      <c r="BU4" s="85"/>
      <c r="BV4" s="85"/>
      <c r="BW4" s="85"/>
      <c r="BX4" s="85"/>
      <c r="BY4" s="85"/>
      <c r="BZ4" s="85"/>
      <c r="CA4" s="85" t="s">
        <v>66</v>
      </c>
      <c r="CB4" s="85"/>
      <c r="CC4" s="85"/>
      <c r="CD4" s="85"/>
      <c r="CE4" s="85"/>
      <c r="CF4" s="85"/>
      <c r="CG4" s="85"/>
      <c r="CH4" s="85"/>
      <c r="CI4" s="85"/>
      <c r="CJ4" s="85"/>
      <c r="CK4" s="85"/>
      <c r="CL4" s="85" t="s">
        <v>3</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37</v>
      </c>
      <c r="DT4" s="85"/>
      <c r="DU4" s="85"/>
      <c r="DV4" s="85"/>
      <c r="DW4" s="85"/>
      <c r="DX4" s="85"/>
      <c r="DY4" s="85"/>
      <c r="DZ4" s="85"/>
      <c r="EA4" s="85"/>
      <c r="EB4" s="85"/>
      <c r="EC4" s="85"/>
      <c r="ED4" s="85" t="s">
        <v>24</v>
      </c>
      <c r="EE4" s="85"/>
      <c r="EF4" s="85"/>
      <c r="EG4" s="85"/>
      <c r="EH4" s="85"/>
      <c r="EI4" s="85"/>
      <c r="EJ4" s="85"/>
      <c r="EK4" s="85"/>
      <c r="EL4" s="85"/>
      <c r="EM4" s="85"/>
      <c r="EN4" s="85"/>
    </row>
    <row r="5" spans="1:144">
      <c r="A5" s="66" t="s">
        <v>42</v>
      </c>
      <c r="B5" s="70"/>
      <c r="C5" s="70"/>
      <c r="D5" s="70"/>
      <c r="E5" s="70"/>
      <c r="F5" s="70"/>
      <c r="G5" s="70"/>
      <c r="H5" s="77" t="s">
        <v>25</v>
      </c>
      <c r="I5" s="77" t="s">
        <v>69</v>
      </c>
      <c r="J5" s="77" t="s">
        <v>70</v>
      </c>
      <c r="K5" s="77" t="s">
        <v>72</v>
      </c>
      <c r="L5" s="77" t="s">
        <v>73</v>
      </c>
      <c r="M5" s="77" t="s">
        <v>74</v>
      </c>
      <c r="N5" s="77" t="s">
        <v>75</v>
      </c>
      <c r="O5" s="77" t="s">
        <v>76</v>
      </c>
      <c r="P5" s="77" t="s">
        <v>77</v>
      </c>
      <c r="Q5" s="77" t="s">
        <v>78</v>
      </c>
      <c r="R5" s="77" t="s">
        <v>79</v>
      </c>
      <c r="S5" s="77" t="s">
        <v>80</v>
      </c>
      <c r="T5" s="77" t="s">
        <v>1</v>
      </c>
      <c r="U5" s="77" t="s">
        <v>81</v>
      </c>
      <c r="V5" s="77" t="s">
        <v>82</v>
      </c>
      <c r="W5" s="77" t="s">
        <v>83</v>
      </c>
      <c r="X5" s="77" t="s">
        <v>84</v>
      </c>
      <c r="Y5" s="77" t="s">
        <v>85</v>
      </c>
      <c r="Z5" s="77" t="s">
        <v>86</v>
      </c>
      <c r="AA5" s="77" t="s">
        <v>87</v>
      </c>
      <c r="AB5" s="77" t="s">
        <v>88</v>
      </c>
      <c r="AC5" s="77" t="s">
        <v>90</v>
      </c>
      <c r="AD5" s="77" t="s">
        <v>91</v>
      </c>
      <c r="AE5" s="77" t="s">
        <v>92</v>
      </c>
      <c r="AF5" s="77" t="s">
        <v>93</v>
      </c>
      <c r="AG5" s="77" t="s">
        <v>94</v>
      </c>
      <c r="AH5" s="77" t="s">
        <v>16</v>
      </c>
      <c r="AI5" s="77" t="s">
        <v>84</v>
      </c>
      <c r="AJ5" s="77" t="s">
        <v>85</v>
      </c>
      <c r="AK5" s="77" t="s">
        <v>86</v>
      </c>
      <c r="AL5" s="77" t="s">
        <v>87</v>
      </c>
      <c r="AM5" s="77" t="s">
        <v>88</v>
      </c>
      <c r="AN5" s="77" t="s">
        <v>90</v>
      </c>
      <c r="AO5" s="77" t="s">
        <v>91</v>
      </c>
      <c r="AP5" s="77" t="s">
        <v>92</v>
      </c>
      <c r="AQ5" s="77" t="s">
        <v>93</v>
      </c>
      <c r="AR5" s="77" t="s">
        <v>94</v>
      </c>
      <c r="AS5" s="77" t="s">
        <v>89</v>
      </c>
      <c r="AT5" s="77" t="s">
        <v>84</v>
      </c>
      <c r="AU5" s="77" t="s">
        <v>85</v>
      </c>
      <c r="AV5" s="77" t="s">
        <v>86</v>
      </c>
      <c r="AW5" s="77" t="s">
        <v>87</v>
      </c>
      <c r="AX5" s="77" t="s">
        <v>88</v>
      </c>
      <c r="AY5" s="77" t="s">
        <v>90</v>
      </c>
      <c r="AZ5" s="77" t="s">
        <v>91</v>
      </c>
      <c r="BA5" s="77" t="s">
        <v>92</v>
      </c>
      <c r="BB5" s="77" t="s">
        <v>93</v>
      </c>
      <c r="BC5" s="77" t="s">
        <v>94</v>
      </c>
      <c r="BD5" s="77" t="s">
        <v>89</v>
      </c>
      <c r="BE5" s="77" t="s">
        <v>84</v>
      </c>
      <c r="BF5" s="77" t="s">
        <v>85</v>
      </c>
      <c r="BG5" s="77" t="s">
        <v>86</v>
      </c>
      <c r="BH5" s="77" t="s">
        <v>87</v>
      </c>
      <c r="BI5" s="77" t="s">
        <v>88</v>
      </c>
      <c r="BJ5" s="77" t="s">
        <v>90</v>
      </c>
      <c r="BK5" s="77" t="s">
        <v>91</v>
      </c>
      <c r="BL5" s="77" t="s">
        <v>92</v>
      </c>
      <c r="BM5" s="77" t="s">
        <v>93</v>
      </c>
      <c r="BN5" s="77" t="s">
        <v>94</v>
      </c>
      <c r="BO5" s="77" t="s">
        <v>89</v>
      </c>
      <c r="BP5" s="77" t="s">
        <v>84</v>
      </c>
      <c r="BQ5" s="77" t="s">
        <v>85</v>
      </c>
      <c r="BR5" s="77" t="s">
        <v>86</v>
      </c>
      <c r="BS5" s="77" t="s">
        <v>87</v>
      </c>
      <c r="BT5" s="77" t="s">
        <v>88</v>
      </c>
      <c r="BU5" s="77" t="s">
        <v>90</v>
      </c>
      <c r="BV5" s="77" t="s">
        <v>91</v>
      </c>
      <c r="BW5" s="77" t="s">
        <v>92</v>
      </c>
      <c r="BX5" s="77" t="s">
        <v>93</v>
      </c>
      <c r="BY5" s="77" t="s">
        <v>94</v>
      </c>
      <c r="BZ5" s="77" t="s">
        <v>89</v>
      </c>
      <c r="CA5" s="77" t="s">
        <v>84</v>
      </c>
      <c r="CB5" s="77" t="s">
        <v>85</v>
      </c>
      <c r="CC5" s="77" t="s">
        <v>86</v>
      </c>
      <c r="CD5" s="77" t="s">
        <v>87</v>
      </c>
      <c r="CE5" s="77" t="s">
        <v>88</v>
      </c>
      <c r="CF5" s="77" t="s">
        <v>90</v>
      </c>
      <c r="CG5" s="77" t="s">
        <v>91</v>
      </c>
      <c r="CH5" s="77" t="s">
        <v>92</v>
      </c>
      <c r="CI5" s="77" t="s">
        <v>93</v>
      </c>
      <c r="CJ5" s="77" t="s">
        <v>94</v>
      </c>
      <c r="CK5" s="77" t="s">
        <v>89</v>
      </c>
      <c r="CL5" s="77" t="s">
        <v>84</v>
      </c>
      <c r="CM5" s="77" t="s">
        <v>85</v>
      </c>
      <c r="CN5" s="77" t="s">
        <v>86</v>
      </c>
      <c r="CO5" s="77" t="s">
        <v>87</v>
      </c>
      <c r="CP5" s="77" t="s">
        <v>88</v>
      </c>
      <c r="CQ5" s="77" t="s">
        <v>90</v>
      </c>
      <c r="CR5" s="77" t="s">
        <v>91</v>
      </c>
      <c r="CS5" s="77" t="s">
        <v>92</v>
      </c>
      <c r="CT5" s="77" t="s">
        <v>93</v>
      </c>
      <c r="CU5" s="77" t="s">
        <v>94</v>
      </c>
      <c r="CV5" s="77" t="s">
        <v>89</v>
      </c>
      <c r="CW5" s="77" t="s">
        <v>84</v>
      </c>
      <c r="CX5" s="77" t="s">
        <v>85</v>
      </c>
      <c r="CY5" s="77" t="s">
        <v>86</v>
      </c>
      <c r="CZ5" s="77" t="s">
        <v>87</v>
      </c>
      <c r="DA5" s="77" t="s">
        <v>88</v>
      </c>
      <c r="DB5" s="77" t="s">
        <v>90</v>
      </c>
      <c r="DC5" s="77" t="s">
        <v>91</v>
      </c>
      <c r="DD5" s="77" t="s">
        <v>92</v>
      </c>
      <c r="DE5" s="77" t="s">
        <v>93</v>
      </c>
      <c r="DF5" s="77" t="s">
        <v>94</v>
      </c>
      <c r="DG5" s="77" t="s">
        <v>89</v>
      </c>
      <c r="DH5" s="77" t="s">
        <v>84</v>
      </c>
      <c r="DI5" s="77" t="s">
        <v>85</v>
      </c>
      <c r="DJ5" s="77" t="s">
        <v>86</v>
      </c>
      <c r="DK5" s="77" t="s">
        <v>87</v>
      </c>
      <c r="DL5" s="77" t="s">
        <v>88</v>
      </c>
      <c r="DM5" s="77" t="s">
        <v>90</v>
      </c>
      <c r="DN5" s="77" t="s">
        <v>91</v>
      </c>
      <c r="DO5" s="77" t="s">
        <v>92</v>
      </c>
      <c r="DP5" s="77" t="s">
        <v>93</v>
      </c>
      <c r="DQ5" s="77" t="s">
        <v>94</v>
      </c>
      <c r="DR5" s="77" t="s">
        <v>89</v>
      </c>
      <c r="DS5" s="77" t="s">
        <v>84</v>
      </c>
      <c r="DT5" s="77" t="s">
        <v>85</v>
      </c>
      <c r="DU5" s="77" t="s">
        <v>86</v>
      </c>
      <c r="DV5" s="77" t="s">
        <v>87</v>
      </c>
      <c r="DW5" s="77" t="s">
        <v>88</v>
      </c>
      <c r="DX5" s="77" t="s">
        <v>90</v>
      </c>
      <c r="DY5" s="77" t="s">
        <v>91</v>
      </c>
      <c r="DZ5" s="77" t="s">
        <v>92</v>
      </c>
      <c r="EA5" s="77" t="s">
        <v>93</v>
      </c>
      <c r="EB5" s="77" t="s">
        <v>94</v>
      </c>
      <c r="EC5" s="77" t="s">
        <v>89</v>
      </c>
      <c r="ED5" s="77" t="s">
        <v>84</v>
      </c>
      <c r="EE5" s="77" t="s">
        <v>85</v>
      </c>
      <c r="EF5" s="77" t="s">
        <v>86</v>
      </c>
      <c r="EG5" s="77" t="s">
        <v>87</v>
      </c>
      <c r="EH5" s="77" t="s">
        <v>88</v>
      </c>
      <c r="EI5" s="77" t="s">
        <v>90</v>
      </c>
      <c r="EJ5" s="77" t="s">
        <v>91</v>
      </c>
      <c r="EK5" s="77" t="s">
        <v>92</v>
      </c>
      <c r="EL5" s="77" t="s">
        <v>93</v>
      </c>
      <c r="EM5" s="77" t="s">
        <v>94</v>
      </c>
      <c r="EN5" s="77" t="s">
        <v>89</v>
      </c>
    </row>
    <row r="6" spans="1:144" s="65" customFormat="1">
      <c r="A6" s="66" t="s">
        <v>95</v>
      </c>
      <c r="B6" s="71">
        <f t="shared" ref="B6:W6" si="1">B7</f>
        <v>2018</v>
      </c>
      <c r="C6" s="71">
        <f t="shared" si="1"/>
        <v>223255</v>
      </c>
      <c r="D6" s="71">
        <f t="shared" si="1"/>
        <v>47</v>
      </c>
      <c r="E6" s="71">
        <f t="shared" si="1"/>
        <v>1</v>
      </c>
      <c r="F6" s="71">
        <f t="shared" si="1"/>
        <v>0</v>
      </c>
      <c r="G6" s="71">
        <f t="shared" si="1"/>
        <v>0</v>
      </c>
      <c r="H6" s="71" t="str">
        <f t="shared" si="1"/>
        <v>静岡県　函南町</v>
      </c>
      <c r="I6" s="71" t="str">
        <f t="shared" si="1"/>
        <v>法非適用</v>
      </c>
      <c r="J6" s="71" t="str">
        <f t="shared" si="1"/>
        <v>水道事業</v>
      </c>
      <c r="K6" s="71" t="str">
        <f t="shared" si="1"/>
        <v>簡易水道事業</v>
      </c>
      <c r="L6" s="71" t="str">
        <f t="shared" si="1"/>
        <v>D3</v>
      </c>
      <c r="M6" s="71" t="str">
        <f t="shared" si="1"/>
        <v>非設置</v>
      </c>
      <c r="N6" s="80" t="str">
        <f t="shared" si="1"/>
        <v>-</v>
      </c>
      <c r="O6" s="80" t="str">
        <f t="shared" si="1"/>
        <v>該当数値なし</v>
      </c>
      <c r="P6" s="80">
        <f t="shared" si="1"/>
        <v>8.74</v>
      </c>
      <c r="Q6" s="80">
        <f t="shared" si="1"/>
        <v>4320</v>
      </c>
      <c r="R6" s="80">
        <f t="shared" si="1"/>
        <v>37758</v>
      </c>
      <c r="S6" s="80">
        <f t="shared" si="1"/>
        <v>65.16</v>
      </c>
      <c r="T6" s="80">
        <f t="shared" si="1"/>
        <v>579.47</v>
      </c>
      <c r="U6" s="80">
        <f t="shared" si="1"/>
        <v>3296</v>
      </c>
      <c r="V6" s="80">
        <f t="shared" si="1"/>
        <v>10</v>
      </c>
      <c r="W6" s="80">
        <f t="shared" si="1"/>
        <v>329.6</v>
      </c>
      <c r="X6" s="86">
        <f t="shared" ref="X6:AG6" si="2">IF(X7="",NA(),X7)</f>
        <v>116.08</v>
      </c>
      <c r="Y6" s="86">
        <f t="shared" si="2"/>
        <v>121.13</v>
      </c>
      <c r="Z6" s="86">
        <f t="shared" si="2"/>
        <v>111.57</v>
      </c>
      <c r="AA6" s="86">
        <f t="shared" si="2"/>
        <v>108.18</v>
      </c>
      <c r="AB6" s="86">
        <f t="shared" si="2"/>
        <v>120.98</v>
      </c>
      <c r="AC6" s="86">
        <f t="shared" si="2"/>
        <v>75.87</v>
      </c>
      <c r="AD6" s="86">
        <f t="shared" si="2"/>
        <v>76.27</v>
      </c>
      <c r="AE6" s="86">
        <f t="shared" si="2"/>
        <v>77.56</v>
      </c>
      <c r="AF6" s="86">
        <f t="shared" si="2"/>
        <v>78.510000000000005</v>
      </c>
      <c r="AG6" s="86">
        <f t="shared" si="2"/>
        <v>77.91</v>
      </c>
      <c r="AH6" s="80" t="str">
        <f>IF(AH7="","",IF(AH7="-","【-】","【"&amp;SUBSTITUTE(TEXT(AH7,"#,##0.00"),"-","△")&amp;"】"))</f>
        <v>【75.60】</v>
      </c>
      <c r="AI6" s="80" t="e">
        <f t="shared" ref="AI6:AR6" si="3">IF(AI7="",NA(),AI7)</f>
        <v>#N/A</v>
      </c>
      <c r="AJ6" s="80" t="e">
        <f t="shared" si="3"/>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str">
        <f>IF(AS7="","",IF(AS7="-","【-】","【"&amp;SUBSTITUTE(TEXT(AS7,"#,##0.00"),"-","△")&amp;"】"))</f>
        <v/>
      </c>
      <c r="AT6" s="80" t="e">
        <f t="shared" ref="AT6:BC6" si="4">IF(AT7="",NA(),AT7)</f>
        <v>#N/A</v>
      </c>
      <c r="AU6" s="80" t="e">
        <f t="shared" si="4"/>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str">
        <f>IF(BD7="","",IF(BD7="-","【-】","【"&amp;SUBSTITUTE(TEXT(BD7,"#,##0.00"),"-","△")&amp;"】"))</f>
        <v/>
      </c>
      <c r="BE6" s="80">
        <f t="shared" ref="BE6:BN6" si="5">IF(BE7="",NA(),BE7)</f>
        <v>0</v>
      </c>
      <c r="BF6" s="80">
        <f t="shared" si="5"/>
        <v>0</v>
      </c>
      <c r="BG6" s="86">
        <f t="shared" si="5"/>
        <v>6.51</v>
      </c>
      <c r="BH6" s="86">
        <f t="shared" si="5"/>
        <v>13.86</v>
      </c>
      <c r="BI6" s="86">
        <f t="shared" si="5"/>
        <v>13.81</v>
      </c>
      <c r="BJ6" s="86">
        <f t="shared" si="5"/>
        <v>1125.69</v>
      </c>
      <c r="BK6" s="86">
        <f t="shared" si="5"/>
        <v>1134.67</v>
      </c>
      <c r="BL6" s="86">
        <f t="shared" si="5"/>
        <v>1144.79</v>
      </c>
      <c r="BM6" s="86">
        <f t="shared" si="5"/>
        <v>1061.58</v>
      </c>
      <c r="BN6" s="86">
        <f t="shared" si="5"/>
        <v>1007.7</v>
      </c>
      <c r="BO6" s="80" t="str">
        <f>IF(BO7="","",IF(BO7="-","【-】","【"&amp;SUBSTITUTE(TEXT(BO7,"#,##0.00"),"-","△")&amp;"】"))</f>
        <v>【1,074.14】</v>
      </c>
      <c r="BP6" s="86">
        <f t="shared" ref="BP6:BY6" si="6">IF(BP7="",NA(),BP7)</f>
        <v>113.04</v>
      </c>
      <c r="BQ6" s="86">
        <f t="shared" si="6"/>
        <v>118.69</v>
      </c>
      <c r="BR6" s="86">
        <f t="shared" si="6"/>
        <v>109.01</v>
      </c>
      <c r="BS6" s="86">
        <f t="shared" si="6"/>
        <v>103.46</v>
      </c>
      <c r="BT6" s="86">
        <f t="shared" si="6"/>
        <v>118.06</v>
      </c>
      <c r="BU6" s="86">
        <f t="shared" si="6"/>
        <v>46.48</v>
      </c>
      <c r="BV6" s="86">
        <f t="shared" si="6"/>
        <v>40.6</v>
      </c>
      <c r="BW6" s="86">
        <f t="shared" si="6"/>
        <v>56.04</v>
      </c>
      <c r="BX6" s="86">
        <f t="shared" si="6"/>
        <v>58.52</v>
      </c>
      <c r="BY6" s="86">
        <f t="shared" si="6"/>
        <v>59.22</v>
      </c>
      <c r="BZ6" s="80" t="str">
        <f>IF(BZ7="","",IF(BZ7="-","【-】","【"&amp;SUBSTITUTE(TEXT(BZ7,"#,##0.00"),"-","△")&amp;"】"))</f>
        <v>【54.36】</v>
      </c>
      <c r="CA6" s="86">
        <f t="shared" ref="CA6:CJ6" si="7">IF(CA7="",NA(),CA7)</f>
        <v>126.03</v>
      </c>
      <c r="CB6" s="86">
        <f t="shared" si="7"/>
        <v>125.81</v>
      </c>
      <c r="CC6" s="86">
        <f t="shared" si="7"/>
        <v>139.66999999999999</v>
      </c>
      <c r="CD6" s="86">
        <f t="shared" si="7"/>
        <v>145.47999999999999</v>
      </c>
      <c r="CE6" s="86">
        <f t="shared" si="7"/>
        <v>128.19</v>
      </c>
      <c r="CF6" s="86">
        <f t="shared" si="7"/>
        <v>376.61</v>
      </c>
      <c r="CG6" s="86">
        <f t="shared" si="7"/>
        <v>440.03</v>
      </c>
      <c r="CH6" s="86">
        <f t="shared" si="7"/>
        <v>304.35000000000002</v>
      </c>
      <c r="CI6" s="86">
        <f t="shared" si="7"/>
        <v>296.3</v>
      </c>
      <c r="CJ6" s="86">
        <f t="shared" si="7"/>
        <v>292.89999999999998</v>
      </c>
      <c r="CK6" s="80" t="str">
        <f>IF(CK7="","",IF(CK7="-","【-】","【"&amp;SUBSTITUTE(TEXT(CK7,"#,##0.00"),"-","△")&amp;"】"))</f>
        <v>【296.40】</v>
      </c>
      <c r="CL6" s="86">
        <f t="shared" ref="CL6:CU6" si="8">IF(CL7="",NA(),CL7)</f>
        <v>79.28</v>
      </c>
      <c r="CM6" s="86">
        <f t="shared" si="8"/>
        <v>77.2</v>
      </c>
      <c r="CN6" s="86">
        <f t="shared" si="8"/>
        <v>77.2</v>
      </c>
      <c r="CO6" s="86">
        <f t="shared" si="8"/>
        <v>78.180000000000007</v>
      </c>
      <c r="CP6" s="86">
        <f t="shared" si="8"/>
        <v>71.599999999999994</v>
      </c>
      <c r="CQ6" s="86">
        <f t="shared" si="8"/>
        <v>57.43</v>
      </c>
      <c r="CR6" s="86">
        <f t="shared" si="8"/>
        <v>57.29</v>
      </c>
      <c r="CS6" s="86">
        <f t="shared" si="8"/>
        <v>55.9</v>
      </c>
      <c r="CT6" s="86">
        <f t="shared" si="8"/>
        <v>57.3</v>
      </c>
      <c r="CU6" s="86">
        <f t="shared" si="8"/>
        <v>56.76</v>
      </c>
      <c r="CV6" s="80" t="str">
        <f>IF(CV7="","",IF(CV7="-","【-】","【"&amp;SUBSTITUTE(TEXT(CV7,"#,##0.00"),"-","△")&amp;"】"))</f>
        <v>【55.95】</v>
      </c>
      <c r="CW6" s="86">
        <f t="shared" ref="CW6:DF6" si="9">IF(CW7="",NA(),CW7)</f>
        <v>56.86</v>
      </c>
      <c r="CX6" s="86">
        <f t="shared" si="9"/>
        <v>57.56</v>
      </c>
      <c r="CY6" s="86">
        <f t="shared" si="9"/>
        <v>56.69</v>
      </c>
      <c r="CZ6" s="86">
        <f t="shared" si="9"/>
        <v>56.23</v>
      </c>
      <c r="DA6" s="86">
        <f t="shared" si="9"/>
        <v>58.43</v>
      </c>
      <c r="DB6" s="86">
        <f t="shared" si="9"/>
        <v>73.83</v>
      </c>
      <c r="DC6" s="86">
        <f t="shared" si="9"/>
        <v>73.69</v>
      </c>
      <c r="DD6" s="86">
        <f t="shared" si="9"/>
        <v>73.28</v>
      </c>
      <c r="DE6" s="86">
        <f t="shared" si="9"/>
        <v>72.42</v>
      </c>
      <c r="DF6" s="86">
        <f t="shared" si="9"/>
        <v>73.069999999999993</v>
      </c>
      <c r="DG6" s="80" t="str">
        <f>IF(DG7="","",IF(DG7="-","【-】","【"&amp;SUBSTITUTE(TEXT(DG7,"#,##0.00"),"-","△")&amp;"】"))</f>
        <v>【73.77】</v>
      </c>
      <c r="DH6" s="80" t="e">
        <f t="shared" ref="DH6:DQ6" si="10">IF(DH7="",NA(),DH7)</f>
        <v>#N/A</v>
      </c>
      <c r="DI6" s="80" t="e">
        <f t="shared" si="10"/>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str">
        <f>IF(DR7="","",IF(DR7="-","【-】","【"&amp;SUBSTITUTE(TEXT(DR7,"#,##0.00"),"-","△")&amp;"】"))</f>
        <v/>
      </c>
      <c r="DS6" s="80" t="e">
        <f t="shared" ref="DS6:EB6" si="11">IF(DS7="",NA(),DS7)</f>
        <v>#N/A</v>
      </c>
      <c r="DT6" s="80" t="e">
        <f t="shared" si="11"/>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str">
        <f>IF(EC7="","",IF(EC7="-","【-】","【"&amp;SUBSTITUTE(TEXT(EC7,"#,##0.00"),"-","△")&amp;"】"))</f>
        <v/>
      </c>
      <c r="ED6" s="80">
        <f t="shared" ref="ED6:EM6" si="12">IF(ED7="",NA(),ED7)</f>
        <v>0</v>
      </c>
      <c r="EE6" s="80">
        <f t="shared" si="12"/>
        <v>0</v>
      </c>
      <c r="EF6" s="80">
        <f t="shared" si="12"/>
        <v>0</v>
      </c>
      <c r="EG6" s="80">
        <f t="shared" si="12"/>
        <v>0</v>
      </c>
      <c r="EH6" s="80">
        <f t="shared" si="12"/>
        <v>0</v>
      </c>
      <c r="EI6" s="86">
        <f t="shared" si="12"/>
        <v>0.69</v>
      </c>
      <c r="EJ6" s="86">
        <f t="shared" si="12"/>
        <v>0.65</v>
      </c>
      <c r="EK6" s="86">
        <f t="shared" si="12"/>
        <v>0.53</v>
      </c>
      <c r="EL6" s="86">
        <f t="shared" si="12"/>
        <v>0.72</v>
      </c>
      <c r="EM6" s="86">
        <f t="shared" si="12"/>
        <v>0.53</v>
      </c>
      <c r="EN6" s="80" t="str">
        <f>IF(EN7="","",IF(EN7="-","【-】","【"&amp;SUBSTITUTE(TEXT(EN7,"#,##0.00"),"-","△")&amp;"】"))</f>
        <v>【0.54】</v>
      </c>
    </row>
    <row r="7" spans="1:144" s="65" customFormat="1">
      <c r="A7" s="66"/>
      <c r="B7" s="72">
        <v>2018</v>
      </c>
      <c r="C7" s="72">
        <v>223255</v>
      </c>
      <c r="D7" s="72">
        <v>47</v>
      </c>
      <c r="E7" s="72">
        <v>1</v>
      </c>
      <c r="F7" s="72">
        <v>0</v>
      </c>
      <c r="G7" s="72">
        <v>0</v>
      </c>
      <c r="H7" s="72" t="s">
        <v>71</v>
      </c>
      <c r="I7" s="72" t="s">
        <v>96</v>
      </c>
      <c r="J7" s="72" t="s">
        <v>97</v>
      </c>
      <c r="K7" s="72" t="s">
        <v>98</v>
      </c>
      <c r="L7" s="72" t="s">
        <v>99</v>
      </c>
      <c r="M7" s="72" t="s">
        <v>22</v>
      </c>
      <c r="N7" s="81" t="s">
        <v>50</v>
      </c>
      <c r="O7" s="81" t="s">
        <v>100</v>
      </c>
      <c r="P7" s="81">
        <v>8.74</v>
      </c>
      <c r="Q7" s="81">
        <v>4320</v>
      </c>
      <c r="R7" s="81">
        <v>37758</v>
      </c>
      <c r="S7" s="81">
        <v>65.16</v>
      </c>
      <c r="T7" s="81">
        <v>579.47</v>
      </c>
      <c r="U7" s="81">
        <v>3296</v>
      </c>
      <c r="V7" s="81">
        <v>10</v>
      </c>
      <c r="W7" s="81">
        <v>329.6</v>
      </c>
      <c r="X7" s="81">
        <v>116.08</v>
      </c>
      <c r="Y7" s="81">
        <v>121.13</v>
      </c>
      <c r="Z7" s="81">
        <v>111.57</v>
      </c>
      <c r="AA7" s="81">
        <v>108.18</v>
      </c>
      <c r="AB7" s="81">
        <v>120.98</v>
      </c>
      <c r="AC7" s="81">
        <v>75.87</v>
      </c>
      <c r="AD7" s="81">
        <v>76.27</v>
      </c>
      <c r="AE7" s="81">
        <v>77.56</v>
      </c>
      <c r="AF7" s="81">
        <v>78.510000000000005</v>
      </c>
      <c r="AG7" s="81">
        <v>77.91</v>
      </c>
      <c r="AH7" s="81">
        <v>75.599999999999994</v>
      </c>
      <c r="AI7" s="81"/>
      <c r="AJ7" s="81"/>
      <c r="AK7" s="81"/>
      <c r="AL7" s="81"/>
      <c r="AM7" s="81"/>
      <c r="AN7" s="81"/>
      <c r="AO7" s="81"/>
      <c r="AP7" s="81"/>
      <c r="AQ7" s="81"/>
      <c r="AR7" s="81"/>
      <c r="AS7" s="81"/>
      <c r="AT7" s="81"/>
      <c r="AU7" s="81"/>
      <c r="AV7" s="81"/>
      <c r="AW7" s="81"/>
      <c r="AX7" s="81"/>
      <c r="AY7" s="81"/>
      <c r="AZ7" s="81"/>
      <c r="BA7" s="81"/>
      <c r="BB7" s="81"/>
      <c r="BC7" s="81"/>
      <c r="BD7" s="81"/>
      <c r="BE7" s="81">
        <v>0</v>
      </c>
      <c r="BF7" s="81">
        <v>0</v>
      </c>
      <c r="BG7" s="81">
        <v>6.51</v>
      </c>
      <c r="BH7" s="81">
        <v>13.86</v>
      </c>
      <c r="BI7" s="81">
        <v>13.81</v>
      </c>
      <c r="BJ7" s="81">
        <v>1125.69</v>
      </c>
      <c r="BK7" s="81">
        <v>1134.67</v>
      </c>
      <c r="BL7" s="81">
        <v>1144.79</v>
      </c>
      <c r="BM7" s="81">
        <v>1061.58</v>
      </c>
      <c r="BN7" s="81">
        <v>1007.7</v>
      </c>
      <c r="BO7" s="81">
        <v>1074.1400000000001</v>
      </c>
      <c r="BP7" s="81">
        <v>113.04</v>
      </c>
      <c r="BQ7" s="81">
        <v>118.69</v>
      </c>
      <c r="BR7" s="81">
        <v>109.01</v>
      </c>
      <c r="BS7" s="81">
        <v>103.46</v>
      </c>
      <c r="BT7" s="81">
        <v>118.06</v>
      </c>
      <c r="BU7" s="81">
        <v>46.48</v>
      </c>
      <c r="BV7" s="81">
        <v>40.6</v>
      </c>
      <c r="BW7" s="81">
        <v>56.04</v>
      </c>
      <c r="BX7" s="81">
        <v>58.52</v>
      </c>
      <c r="BY7" s="81">
        <v>59.22</v>
      </c>
      <c r="BZ7" s="81">
        <v>54.36</v>
      </c>
      <c r="CA7" s="81">
        <v>126.03</v>
      </c>
      <c r="CB7" s="81">
        <v>125.81</v>
      </c>
      <c r="CC7" s="81">
        <v>139.66999999999999</v>
      </c>
      <c r="CD7" s="81">
        <v>145.47999999999999</v>
      </c>
      <c r="CE7" s="81">
        <v>128.19</v>
      </c>
      <c r="CF7" s="81">
        <v>376.61</v>
      </c>
      <c r="CG7" s="81">
        <v>440.03</v>
      </c>
      <c r="CH7" s="81">
        <v>304.35000000000002</v>
      </c>
      <c r="CI7" s="81">
        <v>296.3</v>
      </c>
      <c r="CJ7" s="81">
        <v>292.89999999999998</v>
      </c>
      <c r="CK7" s="81">
        <v>296.39999999999998</v>
      </c>
      <c r="CL7" s="81">
        <v>79.28</v>
      </c>
      <c r="CM7" s="81">
        <v>77.2</v>
      </c>
      <c r="CN7" s="81">
        <v>77.2</v>
      </c>
      <c r="CO7" s="81">
        <v>78.180000000000007</v>
      </c>
      <c r="CP7" s="81">
        <v>71.599999999999994</v>
      </c>
      <c r="CQ7" s="81">
        <v>57.43</v>
      </c>
      <c r="CR7" s="81">
        <v>57.29</v>
      </c>
      <c r="CS7" s="81">
        <v>55.9</v>
      </c>
      <c r="CT7" s="81">
        <v>57.3</v>
      </c>
      <c r="CU7" s="81">
        <v>56.76</v>
      </c>
      <c r="CV7" s="81">
        <v>55.95</v>
      </c>
      <c r="CW7" s="81">
        <v>56.86</v>
      </c>
      <c r="CX7" s="81">
        <v>57.56</v>
      </c>
      <c r="CY7" s="81">
        <v>56.69</v>
      </c>
      <c r="CZ7" s="81">
        <v>56.23</v>
      </c>
      <c r="DA7" s="81">
        <v>58.43</v>
      </c>
      <c r="DB7" s="81">
        <v>73.83</v>
      </c>
      <c r="DC7" s="81">
        <v>73.69</v>
      </c>
      <c r="DD7" s="81">
        <v>73.28</v>
      </c>
      <c r="DE7" s="81">
        <v>72.42</v>
      </c>
      <c r="DF7" s="81">
        <v>73.069999999999993</v>
      </c>
      <c r="DG7" s="81">
        <v>73.77</v>
      </c>
      <c r="DH7" s="81"/>
      <c r="DI7" s="81"/>
      <c r="DJ7" s="81"/>
      <c r="DK7" s="81"/>
      <c r="DL7" s="81"/>
      <c r="DM7" s="81"/>
      <c r="DN7" s="81"/>
      <c r="DO7" s="81"/>
      <c r="DP7" s="81"/>
      <c r="DQ7" s="81"/>
      <c r="DR7" s="81"/>
      <c r="DS7" s="81"/>
      <c r="DT7" s="81"/>
      <c r="DU7" s="81"/>
      <c r="DV7" s="81"/>
      <c r="DW7" s="81"/>
      <c r="DX7" s="81"/>
      <c r="DY7" s="81"/>
      <c r="DZ7" s="81"/>
      <c r="EA7" s="81"/>
      <c r="EB7" s="81"/>
      <c r="EC7" s="81"/>
      <c r="ED7" s="81">
        <v>0</v>
      </c>
      <c r="EE7" s="81">
        <v>0</v>
      </c>
      <c r="EF7" s="81">
        <v>0</v>
      </c>
      <c r="EG7" s="81">
        <v>0</v>
      </c>
      <c r="EH7" s="81">
        <v>0</v>
      </c>
      <c r="EI7" s="81">
        <v>0.69</v>
      </c>
      <c r="EJ7" s="81">
        <v>0.65</v>
      </c>
      <c r="EK7" s="81">
        <v>0.53</v>
      </c>
      <c r="EL7" s="81">
        <v>0.72</v>
      </c>
      <c r="EM7" s="81">
        <v>0.53</v>
      </c>
      <c r="EN7" s="81">
        <v>0.54</v>
      </c>
    </row>
    <row r="8" spans="1:144">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row>
    <row r="9" spans="1:144">
      <c r="A9" s="67"/>
      <c r="B9" s="67" t="s">
        <v>101</v>
      </c>
      <c r="C9" s="67" t="s">
        <v>102</v>
      </c>
      <c r="D9" s="67" t="s">
        <v>103</v>
      </c>
      <c r="E9" s="67" t="s">
        <v>104</v>
      </c>
      <c r="F9" s="67"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7" t="s">
        <v>49</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2019-12-05T04:38:02Z</dcterms:created>
  <dcterms:modified xsi:type="dcterms:W3CDTF">2020-02-19T07:46:40Z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3.0.4.0</vt:lpwstr>
    </vt:vector>
  </property>
  <property fmtid="{DCFEDD21-7773-49B2-8022-6FC58DB5260B}" pid="3" name="LastSavedVersion">
    <vt:lpwstr>2.1.13.0</vt:lpwstr>
  </property>
  <property fmtid="{DCFEDD21-7773-49B2-8022-6FC58DB5260B}" pid="4" name="LastSavedDate">
    <vt:filetime>2020-02-19T07:46:40Z</vt:filetime>
  </property>
</Properties>
</file>