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X:\0020　課長補佐\経営比較分析30年度決算\"/>
    </mc:Choice>
  </mc:AlternateContent>
  <workbookProtection workbookAlgorithmName="SHA-512" workbookHashValue="JvBRvUX7NSGQSqcvZiMGTbXEfIEewJdwuZS8QdD8gjA0H205+lsfxYOqv+y4mzRkQDIUToBBeJxfmsoGWC0VFg==" workbookSaltValue="RBJwL8IYXo5iQCPNTBViP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D8" i="4"/>
  <c r="I8" i="4"/>
  <c r="B8" i="4"/>
  <c r="D10" i="5" l="1"/>
  <c r="E10" i="5"/>
  <c r="B10" i="5"/>
</calcChain>
</file>

<file path=xl/sharedStrings.xml><?xml version="1.0" encoding="utf-8"?>
<sst xmlns="http://schemas.openxmlformats.org/spreadsheetml/2006/main" count="231" uniqueCount="114">
  <si>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</si>
  <si>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</si>
  <si>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</si>
  <si>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</si>
  <si>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</si>
  <si>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</si>
  <si>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</si>
  <si>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</si>
  <si>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</si>
  <si>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</si>
  <si>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</si>
  <si>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</si>
  <si>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</si>
  <si>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</si>
  <si>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</si>
  <si>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</si>
  <si>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</si>
  <si>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</si>
  <si>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</si>
  <si>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</si>
  <si>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</si>
  <si>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</si>
  <si>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</si>
  <si>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</si>
  <si>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</si>
  <si>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</si>
  <si>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</si>
  <si>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</si>
  <si>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</si>
  <si>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</si>
  <si>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</si>
  <si>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</si>
  <si>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</si>
  <si>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</si>
  <si>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</si>
  <si>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</si>
  <si>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</si>
  <si>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</si>
  <si>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</si>
  <si>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</si>
  <si>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</si>
  <si>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</si>
  <si>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</si>
  <si>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</si>
  <si>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</si>
  <si>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</si>
  <si>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</si>
  <si>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</si>
  <si>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</si>
  <si>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</si>
  <si>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</si>
  <si>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</si>
  <si>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</si>
  <si>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</si>
  <si>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</si>
  <si>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</si>
  <si>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</si>
  <si>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</si>
  <si>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</si>
  <si>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</si>
  <si>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</si>
  <si>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</si>
  <si>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</si>
  <si>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</si>
  <si>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</si>
  <si>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</si>
  <si>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</si>
  <si>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</si>
  <si>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</si>
  <si>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</si>
  <si>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</si>
  <si>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</si>
  <si>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</si>
  <si>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</si>
  <si>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</si>
  <si>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</si>
  <si>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</si>
  <si>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</si>
  <si>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</si>
  <si>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</si>
  <si>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</si>
  <si>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</si>
  <si>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</si>
  <si>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</si>
  <si>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</si>
  <si>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</si>
  <si>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</si>
  <si>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</si>
  <si>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</si>
  <si>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</si>
  <si>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</si>
  <si>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</si>
  <si>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</si>
  <si>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</si>
  <si>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</si>
  <si>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</si>
  <si>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</si>
  <si>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</si>
  <si>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函南町</t>
  </si>
  <si>
    <t>法非適用</t>
  </si>
  <si>
    <t>下水道事業</t>
  </si>
  <si>
    <t>公共下水道</t>
  </si>
  <si>
    <t>Cb1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</si>
  <si>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</si>
  <si>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</si>
  <si>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</si>
  <si>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</si>
  <si>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</si>
  <si>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</si>
  <si>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</si>
  <si>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</si>
  <si>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昭和52年から下水道事業に着手しており、布設から30年が経過した管が増えている。
　老朽化対策としては、ストックマネージメント計画を策定を行い、長寿命化や布設替の時期を考慮して事業を進めて行く必要がある。
　現状では重要な幹線管渠の耐震化に力をいれており、耐震化と併せて管路更生も実施しているため、重要な幹線管渠から長寿命化が図られている。
</t>
    <rPh sb="1" eb="3">
      <t>ショウワ</t>
    </rPh>
    <rPh sb="5" eb="6">
      <t>ネン</t>
    </rPh>
    <rPh sb="8" eb="11">
      <t>ゲスイドウ</t>
    </rPh>
    <rPh sb="11" eb="13">
      <t>ジギョウ</t>
    </rPh>
    <rPh sb="14" eb="16">
      <t>チャクシュ</t>
    </rPh>
    <rPh sb="21" eb="23">
      <t>フセツ</t>
    </rPh>
    <rPh sb="27" eb="28">
      <t>ネン</t>
    </rPh>
    <rPh sb="29" eb="31">
      <t>ケイカ</t>
    </rPh>
    <rPh sb="33" eb="34">
      <t>カン</t>
    </rPh>
    <rPh sb="35" eb="36">
      <t>フ</t>
    </rPh>
    <rPh sb="43" eb="46">
      <t>ロウキュウカ</t>
    </rPh>
    <rPh sb="46" eb="48">
      <t>タイサク</t>
    </rPh>
    <rPh sb="64" eb="66">
      <t>ケイカク</t>
    </rPh>
    <rPh sb="67" eb="69">
      <t>サクテイ</t>
    </rPh>
    <rPh sb="70" eb="71">
      <t>オコナ</t>
    </rPh>
    <rPh sb="73" eb="77">
      <t>チョウジュミョウカ</t>
    </rPh>
    <rPh sb="95" eb="96">
      <t>イク</t>
    </rPh>
    <rPh sb="105" eb="107">
      <t>ゲンジョウ</t>
    </rPh>
    <rPh sb="109" eb="111">
      <t>ジュウヨウ</t>
    </rPh>
    <rPh sb="112" eb="114">
      <t>カンセン</t>
    </rPh>
    <rPh sb="114" eb="116">
      <t>カンキョ</t>
    </rPh>
    <rPh sb="117" eb="120">
      <t>タイシンカ</t>
    </rPh>
    <rPh sb="129" eb="132">
      <t>タイシンカ</t>
    </rPh>
    <rPh sb="141" eb="143">
      <t>ジッシ</t>
    </rPh>
    <rPh sb="150" eb="152">
      <t>ジュウヨウ</t>
    </rPh>
    <rPh sb="153" eb="155">
      <t>カンセン</t>
    </rPh>
    <rPh sb="155" eb="157">
      <t>カンキョ</t>
    </rPh>
    <rPh sb="159" eb="161">
      <t>チョウジュ</t>
    </rPh>
    <rPh sb="161" eb="162">
      <t>イノチ</t>
    </rPh>
    <rPh sb="162" eb="163">
      <t>カ</t>
    </rPh>
    <rPh sb="164" eb="165">
      <t>ハカ</t>
    </rPh>
    <phoneticPr fontId="15"/>
  </si>
  <si>
    <t>　経営の健全性は、現在も下水道整備中であり、施設整備に係る投資的経費や維持管理費の増額が見込まれるため、健全な状況とは言えない。
　下水道事業は、投資的収支と収益的収支のバランスを保つことが大切であり、投資的経費は一般会計からの繰入金に依存する割合が高い。今後は、10年概成を見据えたアクションプランにより、効率的な整備を推進するとともに適切な収益的収支を維持するため、定期的な料金改定を実施する必要がある。</t>
    <rPh sb="1" eb="3">
      <t>ケイエイ</t>
    </rPh>
    <rPh sb="4" eb="7">
      <t>ケンゼンセイ</t>
    </rPh>
    <rPh sb="9" eb="11">
      <t>ゲンザイ</t>
    </rPh>
    <rPh sb="12" eb="15">
      <t>ゲスイドウ</t>
    </rPh>
    <rPh sb="15" eb="17">
      <t>セイビ</t>
    </rPh>
    <rPh sb="17" eb="18">
      <t>チュウ</t>
    </rPh>
    <rPh sb="22" eb="24">
      <t>シセツ</t>
    </rPh>
    <rPh sb="24" eb="26">
      <t>セイビ</t>
    </rPh>
    <rPh sb="27" eb="28">
      <t>カカ</t>
    </rPh>
    <rPh sb="29" eb="31">
      <t>トウシ</t>
    </rPh>
    <rPh sb="31" eb="32">
      <t>テキ</t>
    </rPh>
    <rPh sb="32" eb="34">
      <t>ケイヒ</t>
    </rPh>
    <rPh sb="35" eb="37">
      <t>イジ</t>
    </rPh>
    <rPh sb="37" eb="40">
      <t>カンリヒ</t>
    </rPh>
    <rPh sb="41" eb="43">
      <t>ゾウガク</t>
    </rPh>
    <rPh sb="44" eb="46">
      <t>ミコ</t>
    </rPh>
    <rPh sb="52" eb="54">
      <t>ケンゼン</t>
    </rPh>
    <rPh sb="55" eb="57">
      <t>ジョウキョウ</t>
    </rPh>
    <rPh sb="59" eb="60">
      <t>イ</t>
    </rPh>
    <rPh sb="66" eb="69">
      <t>ゲスイドウ</t>
    </rPh>
    <rPh sb="69" eb="71">
      <t>ジギョウ</t>
    </rPh>
    <rPh sb="73" eb="76">
      <t>トウシテキ</t>
    </rPh>
    <rPh sb="76" eb="78">
      <t>シュウシ</t>
    </rPh>
    <rPh sb="79" eb="82">
      <t>シュウエキテキ</t>
    </rPh>
    <rPh sb="82" eb="84">
      <t>シュウシ</t>
    </rPh>
    <rPh sb="90" eb="91">
      <t>タモ</t>
    </rPh>
    <rPh sb="95" eb="97">
      <t>タイセツ</t>
    </rPh>
    <rPh sb="101" eb="104">
      <t>トウシテキ</t>
    </rPh>
    <rPh sb="104" eb="106">
      <t>ケイヒ</t>
    </rPh>
    <rPh sb="118" eb="120">
      <t>イゾン</t>
    </rPh>
    <rPh sb="122" eb="124">
      <t>ワリアイ</t>
    </rPh>
    <rPh sb="125" eb="126">
      <t>タカ</t>
    </rPh>
    <rPh sb="128" eb="130">
      <t>コンゴ</t>
    </rPh>
    <rPh sb="134" eb="135">
      <t>ネン</t>
    </rPh>
    <rPh sb="135" eb="137">
      <t>ガイセイ</t>
    </rPh>
    <rPh sb="138" eb="140">
      <t>ミス</t>
    </rPh>
    <rPh sb="154" eb="157">
      <t>コウリツテキ</t>
    </rPh>
    <rPh sb="158" eb="160">
      <t>セイビ</t>
    </rPh>
    <rPh sb="161" eb="163">
      <t>スイシン</t>
    </rPh>
    <rPh sb="169" eb="171">
      <t>テキセツ</t>
    </rPh>
    <rPh sb="172" eb="174">
      <t>シュウエキ</t>
    </rPh>
    <rPh sb="174" eb="175">
      <t>テキ</t>
    </rPh>
    <rPh sb="175" eb="177">
      <t>シュウシ</t>
    </rPh>
    <rPh sb="178" eb="180">
      <t>イジ</t>
    </rPh>
    <rPh sb="185" eb="188">
      <t>テイキテキ</t>
    </rPh>
    <rPh sb="189" eb="191">
      <t>リョウキン</t>
    </rPh>
    <rPh sb="191" eb="193">
      <t>カイテイ</t>
    </rPh>
    <rPh sb="194" eb="196">
      <t>ジッシ</t>
    </rPh>
    <rPh sb="198" eb="200">
      <t>ヒツヨウ</t>
    </rPh>
    <phoneticPr fontId="15"/>
  </si>
  <si>
    <t xml:space="preserve">①収益的支出比率が継続して100％を下まわっている。これは、下水道使用料金で汚水処理費、維持管理費を賄えていないことを示している。平成28年度は流域下水道事業の汚水処理単価の値上げを受け汚水処理が増加したため、収支比率が下がっている。そのため、料金改定を行い平成29年7月使用分より料金を25％の引上げを実施している。料金改定後においても収益的支出率が100％を超える見込みはなく、今後も適正な使用料金の設定について検討する必要がある。
④企業債残高対事業規模比率でH27.H28.H29.H30が0となっているのは、一般財源の不足により、他会計繰入金により企業債が全額償還されているためである。
⑤経費回収率については、使用料金で回収すべき経費の割合であり、全国平均を下回っているため、使用料金が適正でないこと示している。この不足分は、一般会計からの繰入で賄っている。料金改定を2020年に予定しているが利用者の負担を伴うため、段階的に行う必要がある。
⑥汚水処理原価については、流域下水道のため、県管理の処理場の維持管理費により負担金が決定される。H28年以前に比べてH29,H30は若干改善された。
⑦施設利用率について、処理場は流域下水道事業として運営されており、施設は適正な規模及び利用状況が確保されている。H26及びH27,H30は、記入漏れであり、H26は63.64で、H27は65.34、H30は63.76である。
⑧水洗化率は、微増ではあるが常に90％以上を確保しており、問題はないものと判断される。
</t>
    <rPh sb="1" eb="4">
      <t>シュウエキテキ</t>
    </rPh>
    <rPh sb="4" eb="6">
      <t>シシュツ</t>
    </rPh>
    <rPh sb="6" eb="8">
      <t>ヒリツ</t>
    </rPh>
    <rPh sb="9" eb="11">
      <t>ケイゾク</t>
    </rPh>
    <rPh sb="18" eb="19">
      <t>シタ</t>
    </rPh>
    <rPh sb="30" eb="33">
      <t>ゲスイドウ</t>
    </rPh>
    <rPh sb="33" eb="36">
      <t>シヨウリョウ</t>
    </rPh>
    <rPh sb="36" eb="37">
      <t>キン</t>
    </rPh>
    <rPh sb="38" eb="40">
      <t>オスイ</t>
    </rPh>
    <rPh sb="40" eb="42">
      <t>ショリ</t>
    </rPh>
    <rPh sb="42" eb="43">
      <t>ヒ</t>
    </rPh>
    <rPh sb="44" eb="46">
      <t>イジ</t>
    </rPh>
    <rPh sb="46" eb="48">
      <t>カンリ</t>
    </rPh>
    <rPh sb="48" eb="49">
      <t>ヒ</t>
    </rPh>
    <rPh sb="50" eb="51">
      <t>マカナ</t>
    </rPh>
    <rPh sb="59" eb="60">
      <t>シメ</t>
    </rPh>
    <rPh sb="65" eb="67">
      <t>ヘイセイ</t>
    </rPh>
    <rPh sb="105" eb="107">
      <t>シュウシ</t>
    </rPh>
    <rPh sb="107" eb="109">
      <t>ヒリツ</t>
    </rPh>
    <rPh sb="110" eb="111">
      <t>サ</t>
    </rPh>
    <rPh sb="122" eb="124">
      <t>リョウキン</t>
    </rPh>
    <rPh sb="124" eb="126">
      <t>カイテイ</t>
    </rPh>
    <rPh sb="127" eb="128">
      <t>オコナ</t>
    </rPh>
    <rPh sb="129" eb="131">
      <t>ヘイセイ</t>
    </rPh>
    <rPh sb="133" eb="134">
      <t>ネン</t>
    </rPh>
    <rPh sb="135" eb="136">
      <t>ガツ</t>
    </rPh>
    <rPh sb="136" eb="138">
      <t>シヨウ</t>
    </rPh>
    <rPh sb="138" eb="139">
      <t>ブン</t>
    </rPh>
    <rPh sb="141" eb="143">
      <t>リョウキン</t>
    </rPh>
    <rPh sb="152" eb="154">
      <t>ジッシ</t>
    </rPh>
    <rPh sb="159" eb="161">
      <t>リョウキン</t>
    </rPh>
    <rPh sb="161" eb="163">
      <t>カイテイ</t>
    </rPh>
    <rPh sb="163" eb="164">
      <t>ゴ</t>
    </rPh>
    <rPh sb="169" eb="171">
      <t>シュウエキ</t>
    </rPh>
    <rPh sb="171" eb="172">
      <t>テキ</t>
    </rPh>
    <rPh sb="172" eb="174">
      <t>シシュツ</t>
    </rPh>
    <rPh sb="174" eb="175">
      <t>リツ</t>
    </rPh>
    <rPh sb="181" eb="182">
      <t>コ</t>
    </rPh>
    <rPh sb="184" eb="186">
      <t>ミコ</t>
    </rPh>
    <rPh sb="191" eb="193">
      <t>コンゴ</t>
    </rPh>
    <rPh sb="194" eb="196">
      <t>テキセイ</t>
    </rPh>
    <rPh sb="197" eb="199">
      <t>シヨウ</t>
    </rPh>
    <rPh sb="199" eb="201">
      <t>リョウキン</t>
    </rPh>
    <rPh sb="202" eb="204">
      <t>セッテイ</t>
    </rPh>
    <rPh sb="208" eb="210">
      <t>ケントウ</t>
    </rPh>
    <rPh sb="212" eb="214">
      <t>ヒツヨウ</t>
    </rPh>
    <rPh sb="220" eb="222">
      <t>キギョウ</t>
    </rPh>
    <rPh sb="222" eb="223">
      <t>サイ</t>
    </rPh>
    <rPh sb="223" eb="225">
      <t>ザンダカ</t>
    </rPh>
    <rPh sb="225" eb="226">
      <t>タイ</t>
    </rPh>
    <rPh sb="226" eb="228">
      <t>ジギョウ</t>
    </rPh>
    <rPh sb="228" eb="230">
      <t>キボ</t>
    </rPh>
    <rPh sb="230" eb="232">
      <t>ヒリツ</t>
    </rPh>
    <rPh sb="259" eb="261">
      <t>イッパン</t>
    </rPh>
    <rPh sb="261" eb="263">
      <t>ザイゲン</t>
    </rPh>
    <rPh sb="264" eb="266">
      <t>フソク</t>
    </rPh>
    <rPh sb="270" eb="271">
      <t>タ</t>
    </rPh>
    <rPh sb="271" eb="273">
      <t>カイケイ</t>
    </rPh>
    <rPh sb="273" eb="275">
      <t>クリイレ</t>
    </rPh>
    <rPh sb="275" eb="276">
      <t>キン</t>
    </rPh>
    <rPh sb="279" eb="281">
      <t>キギョウ</t>
    </rPh>
    <rPh sb="281" eb="282">
      <t>サイ</t>
    </rPh>
    <rPh sb="283" eb="285">
      <t>ゼンガク</t>
    </rPh>
    <rPh sb="285" eb="287">
      <t>ショウカン</t>
    </rPh>
    <rPh sb="300" eb="302">
      <t>ケイヒ</t>
    </rPh>
    <rPh sb="302" eb="304">
      <t>カイシュウ</t>
    </rPh>
    <rPh sb="304" eb="305">
      <t>リツ</t>
    </rPh>
    <rPh sb="311" eb="314">
      <t>シヨウリョウ</t>
    </rPh>
    <rPh sb="314" eb="315">
      <t>キン</t>
    </rPh>
    <rPh sb="316" eb="318">
      <t>カイシュウ</t>
    </rPh>
    <rPh sb="321" eb="323">
      <t>ケイヒ</t>
    </rPh>
    <rPh sb="324" eb="326">
      <t>ワリアイ</t>
    </rPh>
    <rPh sb="330" eb="332">
      <t>ゼンコク</t>
    </rPh>
    <rPh sb="332" eb="334">
      <t>ヘイキン</t>
    </rPh>
    <rPh sb="335" eb="337">
      <t>シタマワ</t>
    </rPh>
    <rPh sb="344" eb="346">
      <t>シヨウ</t>
    </rPh>
    <rPh sb="346" eb="348">
      <t>リョウキン</t>
    </rPh>
    <rPh sb="349" eb="351">
      <t>テキセイ</t>
    </rPh>
    <rPh sb="356" eb="357">
      <t>シメ</t>
    </rPh>
    <rPh sb="385" eb="387">
      <t>リョウキン</t>
    </rPh>
    <rPh sb="387" eb="389">
      <t>カイテイ</t>
    </rPh>
    <rPh sb="394" eb="395">
      <t>ネン</t>
    </rPh>
    <rPh sb="396" eb="398">
      <t>ヨテイ</t>
    </rPh>
    <rPh sb="403" eb="406">
      <t>リヨウシャ</t>
    </rPh>
    <rPh sb="407" eb="409">
      <t>フタン</t>
    </rPh>
    <rPh sb="410" eb="411">
      <t>トモナ</t>
    </rPh>
    <rPh sb="415" eb="418">
      <t>ダンカイテキ</t>
    </rPh>
    <rPh sb="419" eb="420">
      <t>オコナ</t>
    </rPh>
    <rPh sb="421" eb="423">
      <t>ヒツヨウ</t>
    </rPh>
    <rPh sb="429" eb="431">
      <t>オスイ</t>
    </rPh>
    <rPh sb="431" eb="433">
      <t>ショリ</t>
    </rPh>
    <rPh sb="433" eb="435">
      <t>ゲンカ</t>
    </rPh>
    <rPh sb="441" eb="443">
      <t>リュウイキ</t>
    </rPh>
    <rPh sb="443" eb="446">
      <t>ゲスイドウ</t>
    </rPh>
    <rPh sb="450" eb="451">
      <t>ケン</t>
    </rPh>
    <rPh sb="451" eb="453">
      <t>カンリ</t>
    </rPh>
    <rPh sb="454" eb="457">
      <t>ショリジョウ</t>
    </rPh>
    <rPh sb="458" eb="460">
      <t>イジ</t>
    </rPh>
    <rPh sb="460" eb="463">
      <t>カンリヒ</t>
    </rPh>
    <rPh sb="466" eb="469">
      <t>フタンキン</t>
    </rPh>
    <rPh sb="470" eb="472">
      <t>ケッテイ</t>
    </rPh>
    <rPh sb="479" eb="480">
      <t>ネン</t>
    </rPh>
    <rPh sb="480" eb="482">
      <t>イゼン</t>
    </rPh>
    <rPh sb="483" eb="484">
      <t>クラ</t>
    </rPh>
    <rPh sb="494" eb="496">
      <t>ジャッカン</t>
    </rPh>
    <rPh sb="496" eb="498">
      <t>カイゼン</t>
    </rPh>
    <rPh sb="504" eb="506">
      <t>シセツ</t>
    </rPh>
    <rPh sb="506" eb="508">
      <t>リヨウ</t>
    </rPh>
    <rPh sb="508" eb="509">
      <t>リツ</t>
    </rPh>
    <rPh sb="514" eb="517">
      <t>ショリジョウ</t>
    </rPh>
    <rPh sb="518" eb="520">
      <t>リュウイキ</t>
    </rPh>
    <rPh sb="520" eb="523">
      <t>ゲスイドウ</t>
    </rPh>
    <rPh sb="523" eb="525">
      <t>ジギョウ</t>
    </rPh>
    <rPh sb="528" eb="530">
      <t>ウンエイ</t>
    </rPh>
    <rPh sb="536" eb="538">
      <t>シセツ</t>
    </rPh>
    <rPh sb="539" eb="541">
      <t>テキセイ</t>
    </rPh>
    <rPh sb="542" eb="544">
      <t>キボ</t>
    </rPh>
    <rPh sb="544" eb="545">
      <t>オヨ</t>
    </rPh>
    <rPh sb="546" eb="548">
      <t>リヨウ</t>
    </rPh>
    <rPh sb="548" eb="550">
      <t>ジョウキョウ</t>
    </rPh>
    <rPh sb="551" eb="553">
      <t>カクホ</t>
    </rPh>
    <rPh sb="562" eb="563">
      <t>オヨ</t>
    </rPh>
    <rPh sb="573" eb="575">
      <t>キニュウ</t>
    </rPh>
    <rPh sb="575" eb="576">
      <t>モ</t>
    </rPh>
    <rPh sb="617" eb="620">
      <t>スイセンカ</t>
    </rPh>
    <rPh sb="620" eb="621">
      <t>リツ</t>
    </rPh>
    <rPh sb="630" eb="631">
      <t>ツネ</t>
    </rPh>
    <rPh sb="635" eb="637">
      <t>イジョウ</t>
    </rPh>
    <rPh sb="638" eb="640">
      <t>カクホ</t>
    </rPh>
    <rPh sb="645" eb="647">
      <t>モンダイ</t>
    </rPh>
    <rPh sb="653" eb="655">
      <t>ハンダン</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</si>
</sst>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2.41</c:v>
                </c:pt>
                <c:pt idx="1">
                  <c:v>1.02</c:v>
                </c:pt>
                <c:pt idx="2">
                  <c:v>0.68</c:v>
                </c:pt>
                <c:pt idx="3">
                  <c:v>0.64</c:v>
                </c:pt>
                <c:pt idx="4">
                  <c:v>0.92</c:v>
                </c:pt>
              </c:numCache>
            </c:numRef>
          </c:val>
          <c:extLst>
            <c:ext xmlns:c16="http://schemas.microsoft.com/office/drawing/2014/chart" uri="{C3380CC4-5D6E-409C-BE32-E72D297353CC}">
              <c16:uniqueId val="{00000000-037B-4831-A041-888E8EBDF33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1.08</c:v>
                </c:pt>
                <c:pt idx="2">
                  <c:v>1.1499999999999999</c:v>
                </c:pt>
                <c:pt idx="3">
                  <c:v>0.89</c:v>
                </c:pt>
                <c:pt idx="4">
                  <c:v>0.28999999999999998</c:v>
                </c:pt>
              </c:numCache>
            </c:numRef>
          </c:val>
          <c:smooth val="0"/>
          <c:extLst>
            <c:ext xmlns:c16="http://schemas.microsoft.com/office/drawing/2014/chart" uri="{C3380CC4-5D6E-409C-BE32-E72D297353CC}">
              <c16:uniqueId val="{00000001-037B-4831-A041-888E8EBDF33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64.17</c:v>
                </c:pt>
                <c:pt idx="3">
                  <c:v>63.8</c:v>
                </c:pt>
                <c:pt idx="4">
                  <c:v>0</c:v>
                </c:pt>
              </c:numCache>
            </c:numRef>
          </c:val>
          <c:extLst>
            <c:ext xmlns:c16="http://schemas.microsoft.com/office/drawing/2014/chart" uri="{C3380CC4-5D6E-409C-BE32-E72D297353CC}">
              <c16:uniqueId val="{00000000-0DE0-4155-9201-E19F4D4B7EC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51.08</c:v>
                </c:pt>
                <c:pt idx="1">
                  <c:v>59.97</c:v>
                </c:pt>
                <c:pt idx="2">
                  <c:v>56.35</c:v>
                </c:pt>
                <c:pt idx="3">
                  <c:v>58.13</c:v>
                </c:pt>
                <c:pt idx="4">
                  <c:v>55.46</c:v>
                </c:pt>
              </c:numCache>
            </c:numRef>
          </c:val>
          <c:smooth val="0"/>
          <c:extLst>
            <c:ext xmlns:c16="http://schemas.microsoft.com/office/drawing/2014/chart" uri="{C3380CC4-5D6E-409C-BE32-E72D297353CC}">
              <c16:uniqueId val="{00000001-0DE0-4155-9201-E19F4D4B7EC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90.29</c:v>
                </c:pt>
                <c:pt idx="1">
                  <c:v>90.54</c:v>
                </c:pt>
                <c:pt idx="2">
                  <c:v>90.72</c:v>
                </c:pt>
                <c:pt idx="3">
                  <c:v>91.14</c:v>
                </c:pt>
                <c:pt idx="4">
                  <c:v>91.59</c:v>
                </c:pt>
              </c:numCache>
            </c:numRef>
          </c:val>
          <c:extLst>
            <c:ext xmlns:c16="http://schemas.microsoft.com/office/drawing/2014/chart" uri="{C3380CC4-5D6E-409C-BE32-E72D297353CC}">
              <c16:uniqueId val="{00000000-94C4-40F9-882D-1153C9DA719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88.59</c:v>
                </c:pt>
                <c:pt idx="1">
                  <c:v>94.8</c:v>
                </c:pt>
                <c:pt idx="2">
                  <c:v>93.3</c:v>
                </c:pt>
                <c:pt idx="3">
                  <c:v>91.75</c:v>
                </c:pt>
                <c:pt idx="4">
                  <c:v>92.45</c:v>
                </c:pt>
              </c:numCache>
            </c:numRef>
          </c:val>
          <c:smooth val="0"/>
          <c:extLst>
            <c:ext xmlns:c16="http://schemas.microsoft.com/office/drawing/2014/chart" uri="{C3380CC4-5D6E-409C-BE32-E72D297353CC}">
              <c16:uniqueId val="{00000001-94C4-40F9-882D-1153C9DA719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64.98</c:v>
                </c:pt>
                <c:pt idx="1">
                  <c:v>66.27</c:v>
                </c:pt>
                <c:pt idx="2">
                  <c:v>61.99</c:v>
                </c:pt>
                <c:pt idx="3">
                  <c:v>79.48</c:v>
                </c:pt>
                <c:pt idx="4">
                  <c:v>81.34</c:v>
                </c:pt>
              </c:numCache>
            </c:numRef>
          </c:val>
          <c:extLst>
            <c:ext xmlns:c16="http://schemas.microsoft.com/office/drawing/2014/chart" uri="{C3380CC4-5D6E-409C-BE32-E72D297353CC}">
              <c16:uniqueId val="{00000000-2462-417A-9C0B-BBC729DF216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62-417A-9C0B-BBC729DF216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AD6-44D6-B943-5997347482D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D6-44D6-B943-5997347482D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866-48AF-90C6-1DBAB0114C0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66-48AF-90C6-1DBAB0114C0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FBB-492F-BFCC-BFB07FC818B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BB-492F-BFCC-BFB07FC818B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1F5-43CE-BD79-402641DD912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F5-43CE-BD79-402641DD912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quot;-&quot;">
                  <c:v>1555.9</c:v>
                </c:pt>
                <c:pt idx="1">
                  <c:v>0</c:v>
                </c:pt>
                <c:pt idx="2">
                  <c:v>0</c:v>
                </c:pt>
                <c:pt idx="3">
                  <c:v>0</c:v>
                </c:pt>
                <c:pt idx="4">
                  <c:v>0</c:v>
                </c:pt>
              </c:numCache>
            </c:numRef>
          </c:val>
          <c:extLst>
            <c:ext xmlns:c16="http://schemas.microsoft.com/office/drawing/2014/chart" uri="{C3380CC4-5D6E-409C-BE32-E72D297353CC}">
              <c16:uniqueId val="{00000000-EA9E-4FAB-B002-439A3AC2A3D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1067.74</c:v>
                </c:pt>
                <c:pt idx="1">
                  <c:v>681.23</c:v>
                </c:pt>
                <c:pt idx="2">
                  <c:v>773.95</c:v>
                </c:pt>
                <c:pt idx="3">
                  <c:v>857.76</c:v>
                </c:pt>
                <c:pt idx="4">
                  <c:v>978.87</c:v>
                </c:pt>
              </c:numCache>
            </c:numRef>
          </c:val>
          <c:smooth val="0"/>
          <c:extLst>
            <c:ext xmlns:c16="http://schemas.microsoft.com/office/drawing/2014/chart" uri="{C3380CC4-5D6E-409C-BE32-E72D297353CC}">
              <c16:uniqueId val="{00000001-EA9E-4FAB-B002-439A3AC2A3D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52.65</c:v>
                </c:pt>
                <c:pt idx="1">
                  <c:v>53.49</c:v>
                </c:pt>
                <c:pt idx="2">
                  <c:v>49.34</c:v>
                </c:pt>
                <c:pt idx="3">
                  <c:v>68.09</c:v>
                </c:pt>
                <c:pt idx="4">
                  <c:v>69.459999999999994</c:v>
                </c:pt>
              </c:numCache>
            </c:numRef>
          </c:val>
          <c:extLst>
            <c:ext xmlns:c16="http://schemas.microsoft.com/office/drawing/2014/chart" uri="{C3380CC4-5D6E-409C-BE32-E72D297353CC}">
              <c16:uniqueId val="{00000000-9967-4345-B5AA-7D8DC45F236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73.569999999999993</c:v>
                </c:pt>
                <c:pt idx="1">
                  <c:v>76.84</c:v>
                </c:pt>
                <c:pt idx="2">
                  <c:v>72.87</c:v>
                </c:pt>
                <c:pt idx="3">
                  <c:v>81.260000000000005</c:v>
                </c:pt>
                <c:pt idx="4">
                  <c:v>85.9</c:v>
                </c:pt>
              </c:numCache>
            </c:numRef>
          </c:val>
          <c:smooth val="0"/>
          <c:extLst>
            <c:ext xmlns:c16="http://schemas.microsoft.com/office/drawing/2014/chart" uri="{C3380CC4-5D6E-409C-BE32-E72D297353CC}">
              <c16:uniqueId val="{00000001-9967-4345-B5AA-7D8DC45F236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173.59</c:v>
                </c:pt>
                <c:pt idx="1">
                  <c:v>171.08</c:v>
                </c:pt>
                <c:pt idx="2">
                  <c:v>187.91</c:v>
                </c:pt>
                <c:pt idx="3">
                  <c:v>150</c:v>
                </c:pt>
                <c:pt idx="4">
                  <c:v>150</c:v>
                </c:pt>
              </c:numCache>
            </c:numRef>
          </c:val>
          <c:extLst>
            <c:ext xmlns:c16="http://schemas.microsoft.com/office/drawing/2014/chart" uri="{C3380CC4-5D6E-409C-BE32-E72D297353CC}">
              <c16:uniqueId val="{00000000-20D2-462B-8170-56BEBFBBCB6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184.87</c:v>
                </c:pt>
                <c:pt idx="1">
                  <c:v>160.72999999999999</c:v>
                </c:pt>
                <c:pt idx="2">
                  <c:v>160.55000000000001</c:v>
                </c:pt>
                <c:pt idx="3">
                  <c:v>151.16999999999999</c:v>
                </c:pt>
                <c:pt idx="4">
                  <c:v>148.41999999999999</c:v>
                </c:pt>
              </c:numCache>
            </c:numRef>
          </c:val>
          <c:smooth val="0"/>
          <c:extLst>
            <c:ext xmlns:c16="http://schemas.microsoft.com/office/drawing/2014/chart" uri="{C3380CC4-5D6E-409C-BE32-E72D297353CC}">
              <c16:uniqueId val="{00000001-20D2-462B-8170-56BEBFBBCB6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静岡県　函南町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Cb1</v>
      </c>
      <c r="X8" s="48"/>
      <c r="Y8" s="48"/>
      <c r="Z8" s="48"/>
      <c r="AA8" s="48"/>
      <c r="AB8" s="48"/>
      <c r="AC8" s="48"/>
      <c r="AD8" s="49" t="str">
        <f>データ!$M$6</f>
        <v>非設置</v>
      </c>
      <c r="AE8" s="49"/>
      <c r="AF8" s="49"/>
      <c r="AG8" s="49"/>
      <c r="AH8" s="49"/>
      <c r="AI8" s="49"/>
      <c r="AJ8" s="49"/>
      <c r="AK8" s="3"/>
      <c r="AL8" s="50">
        <f>データ!S6</f>
        <v>37758</v>
      </c>
      <c r="AM8" s="50"/>
      <c r="AN8" s="50"/>
      <c r="AO8" s="50"/>
      <c r="AP8" s="50"/>
      <c r="AQ8" s="50"/>
      <c r="AR8" s="50"/>
      <c r="AS8" s="50"/>
      <c r="AT8" s="45">
        <f>データ!T6</f>
        <v>65.16</v>
      </c>
      <c r="AU8" s="45"/>
      <c r="AV8" s="45"/>
      <c r="AW8" s="45"/>
      <c r="AX8" s="45"/>
      <c r="AY8" s="45"/>
      <c r="AZ8" s="45"/>
      <c r="BA8" s="45"/>
      <c r="BB8" s="45">
        <f>データ!U6</f>
        <v>579.47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61.05</v>
      </c>
      <c r="Q10" s="45"/>
      <c r="R10" s="45"/>
      <c r="S10" s="45"/>
      <c r="T10" s="45"/>
      <c r="U10" s="45"/>
      <c r="V10" s="45"/>
      <c r="W10" s="45">
        <f>データ!Q6</f>
        <v>89.86</v>
      </c>
      <c r="X10" s="45"/>
      <c r="Y10" s="45"/>
      <c r="Z10" s="45"/>
      <c r="AA10" s="45"/>
      <c r="AB10" s="45"/>
      <c r="AC10" s="45"/>
      <c r="AD10" s="50">
        <f>データ!R6</f>
        <v>2160</v>
      </c>
      <c r="AE10" s="50"/>
      <c r="AF10" s="50"/>
      <c r="AG10" s="50"/>
      <c r="AH10" s="50"/>
      <c r="AI10" s="50"/>
      <c r="AJ10" s="50"/>
      <c r="AK10" s="2"/>
      <c r="AL10" s="50">
        <f>データ!V6</f>
        <v>23028</v>
      </c>
      <c r="AM10" s="50"/>
      <c r="AN10" s="50"/>
      <c r="AO10" s="50"/>
      <c r="AP10" s="50"/>
      <c r="AQ10" s="50"/>
      <c r="AR10" s="50"/>
      <c r="AS10" s="50"/>
      <c r="AT10" s="45">
        <f>データ!W6</f>
        <v>3.36</v>
      </c>
      <c r="AU10" s="45"/>
      <c r="AV10" s="45"/>
      <c r="AW10" s="45"/>
      <c r="AX10" s="45"/>
      <c r="AY10" s="45"/>
      <c r="AZ10" s="45"/>
      <c r="BA10" s="45"/>
      <c r="BB10" s="45">
        <f>データ!X6</f>
        <v>6853.57</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113</v>
      </c>
      <c r="BM16" s="76"/>
      <c r="BN16" s="76"/>
      <c r="BO16" s="76"/>
      <c r="BP16" s="76"/>
      <c r="BQ16" s="76"/>
      <c r="BR16" s="76"/>
      <c r="BS16" s="76"/>
      <c r="BT16" s="76"/>
      <c r="BU16" s="76"/>
      <c r="BV16" s="76"/>
      <c r="BW16" s="76"/>
      <c r="BX16" s="76"/>
      <c r="BY16" s="76"/>
      <c r="BZ16" s="7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5"/>
      <c r="BM34" s="76"/>
      <c r="BN34" s="76"/>
      <c r="BO34" s="76"/>
      <c r="BP34" s="76"/>
      <c r="BQ34" s="76"/>
      <c r="BR34" s="76"/>
      <c r="BS34" s="76"/>
      <c r="BT34" s="76"/>
      <c r="BU34" s="76"/>
      <c r="BV34" s="76"/>
      <c r="BW34" s="76"/>
      <c r="BX34" s="76"/>
      <c r="BY34" s="76"/>
      <c r="BZ34" s="7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5"/>
      <c r="BM35" s="76"/>
      <c r="BN35" s="76"/>
      <c r="BO35" s="76"/>
      <c r="BP35" s="76"/>
      <c r="BQ35" s="76"/>
      <c r="BR35" s="76"/>
      <c r="BS35" s="76"/>
      <c r="BT35" s="76"/>
      <c r="BU35" s="76"/>
      <c r="BV35" s="76"/>
      <c r="BW35" s="76"/>
      <c r="BX35" s="76"/>
      <c r="BY35" s="76"/>
      <c r="BZ35" s="7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Uknj8C5wlTtg03afxY26ea7c58E4IOP0xFJXSREWLqwQjssZD8oR4k1z000D910+LsHx4DWj7f/Rdz/V4vhF7w==" saltValue="EPUijnwxk1oN6kl1k0Or4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57</v>
      </c>
      <c r="B4" s="30"/>
      <c r="C4" s="30"/>
      <c r="D4" s="30"/>
      <c r="E4" s="30"/>
      <c r="F4" s="30"/>
      <c r="G4" s="30"/>
      <c r="H4" s="85"/>
      <c r="I4" s="86"/>
      <c r="J4" s="86"/>
      <c r="K4" s="86"/>
      <c r="L4" s="86"/>
      <c r="M4" s="86"/>
      <c r="N4" s="86"/>
      <c r="O4" s="86"/>
      <c r="P4" s="86"/>
      <c r="Q4" s="86"/>
      <c r="R4" s="86"/>
      <c r="S4" s="86"/>
      <c r="T4" s="86"/>
      <c r="U4" s="86"/>
      <c r="V4" s="86"/>
      <c r="W4" s="86"/>
      <c r="X4" s="87"/>
      <c r="Y4" s="81" t="s">
        <v>58</v>
      </c>
      <c r="Z4" s="81"/>
      <c r="AA4" s="81"/>
      <c r="AB4" s="81"/>
      <c r="AC4" s="81"/>
      <c r="AD4" s="81"/>
      <c r="AE4" s="81"/>
      <c r="AF4" s="81"/>
      <c r="AG4" s="81"/>
      <c r="AH4" s="81"/>
      <c r="AI4" s="81"/>
      <c r="AJ4" s="81" t="s">
        <v>59</v>
      </c>
      <c r="AK4" s="81"/>
      <c r="AL4" s="81"/>
      <c r="AM4" s="81"/>
      <c r="AN4" s="81"/>
      <c r="AO4" s="81"/>
      <c r="AP4" s="81"/>
      <c r="AQ4" s="81"/>
      <c r="AR4" s="81"/>
      <c r="AS4" s="81"/>
      <c r="AT4" s="81"/>
      <c r="AU4" s="81" t="s">
        <v>60</v>
      </c>
      <c r="AV4" s="81"/>
      <c r="AW4" s="81"/>
      <c r="AX4" s="81"/>
      <c r="AY4" s="81"/>
      <c r="AZ4" s="81"/>
      <c r="BA4" s="81"/>
      <c r="BB4" s="81"/>
      <c r="BC4" s="81"/>
      <c r="BD4" s="81"/>
      <c r="BE4" s="81"/>
      <c r="BF4" s="81" t="s">
        <v>61</v>
      </c>
      <c r="BG4" s="81"/>
      <c r="BH4" s="81"/>
      <c r="BI4" s="81"/>
      <c r="BJ4" s="81"/>
      <c r="BK4" s="81"/>
      <c r="BL4" s="81"/>
      <c r="BM4" s="81"/>
      <c r="BN4" s="81"/>
      <c r="BO4" s="81"/>
      <c r="BP4" s="81"/>
      <c r="BQ4" s="81" t="s">
        <v>62</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223255</v>
      </c>
      <c r="D6" s="33">
        <f t="shared" si="3"/>
        <v>47</v>
      </c>
      <c r="E6" s="33">
        <f t="shared" si="3"/>
        <v>17</v>
      </c>
      <c r="F6" s="33">
        <f t="shared" si="3"/>
        <v>1</v>
      </c>
      <c r="G6" s="33">
        <f t="shared" si="3"/>
        <v>0</v>
      </c>
      <c r="H6" s="33" t="str">
        <f t="shared" si="3"/>
        <v>静岡県　函南町</v>
      </c>
      <c r="I6" s="33" t="str">
        <f t="shared" si="3"/>
        <v>法非適用</v>
      </c>
      <c r="J6" s="33" t="str">
        <f t="shared" si="3"/>
        <v>下水道事業</v>
      </c>
      <c r="K6" s="33" t="str">
        <f t="shared" si="3"/>
        <v>公共下水道</v>
      </c>
      <c r="L6" s="33" t="str">
        <f t="shared" si="3"/>
        <v>Cb1</v>
      </c>
      <c r="M6" s="33" t="str">
        <f t="shared" si="3"/>
        <v>非設置</v>
      </c>
      <c r="N6" s="34" t="str">
        <f t="shared" si="3"/>
        <v>-</v>
      </c>
      <c r="O6" s="34" t="str">
        <f t="shared" si="3"/>
        <v>該当数値なし</v>
      </c>
      <c r="P6" s="34">
        <f t="shared" si="3"/>
        <v>61.05</v>
      </c>
      <c r="Q6" s="34">
        <f t="shared" si="3"/>
        <v>89.86</v>
      </c>
      <c r="R6" s="34">
        <f t="shared" si="3"/>
        <v>2160</v>
      </c>
      <c r="S6" s="34">
        <f t="shared" si="3"/>
        <v>37758</v>
      </c>
      <c r="T6" s="34">
        <f t="shared" si="3"/>
        <v>65.16</v>
      </c>
      <c r="U6" s="34">
        <f t="shared" si="3"/>
        <v>579.47</v>
      </c>
      <c r="V6" s="34">
        <f t="shared" si="3"/>
        <v>23028</v>
      </c>
      <c r="W6" s="34">
        <f t="shared" si="3"/>
        <v>3.36</v>
      </c>
      <c r="X6" s="34">
        <f t="shared" si="3"/>
        <v>6853.57</v>
      </c>
      <c r="Y6" s="35">
        <f>IF(Y7="",NA(),Y7)</f>
        <v>64.98</v>
      </c>
      <c r="Z6" s="35">
        <f t="shared" ref="Z6:AH6" si="4">IF(Z7="",NA(),Z7)</f>
        <v>66.27</v>
      </c>
      <c r="AA6" s="35">
        <f t="shared" si="4"/>
        <v>61.99</v>
      </c>
      <c r="AB6" s="35">
        <f t="shared" si="4"/>
        <v>79.48</v>
      </c>
      <c r="AC6" s="35">
        <f t="shared" si="4"/>
        <v>81.34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1555.9</v>
      </c>
      <c r="BG6" s="34">
        <f t="shared" ref="BG6:BO6" si="7">IF(BG7="",NA(),BG7)</f>
        <v>0</v>
      </c>
      <c r="BH6" s="34">
        <f t="shared" si="7"/>
        <v>0</v>
      </c>
      <c r="BI6" s="34">
        <f t="shared" si="7"/>
        <v>0</v>
      </c>
      <c r="BJ6" s="34">
        <f t="shared" si="7"/>
        <v>0</v>
      </c>
      <c r="BK6" s="35">
        <f t="shared" si="7"/>
        <v>1067.74</v>
      </c>
      <c r="BL6" s="35">
        <f t="shared" si="7"/>
        <v>681.23</v>
      </c>
      <c r="BM6" s="35">
        <f t="shared" si="7"/>
        <v>773.95</v>
      </c>
      <c r="BN6" s="35">
        <f t="shared" si="7"/>
        <v>857.76</v>
      </c>
      <c r="BO6" s="35">
        <f t="shared" si="7"/>
        <v>978.87</v>
      </c>
      <c r="BP6" s="34" t="str">
        <f>IF(BP7="","",IF(BP7="-","【-】","【"&amp;SUBSTITUTE(TEXT(BP7,"#,##0.00"),"-","△")&amp;"】"))</f>
        <v>【682.78】</v>
      </c>
      <c r="BQ6" s="35">
        <f>IF(BQ7="",NA(),BQ7)</f>
        <v>52.65</v>
      </c>
      <c r="BR6" s="35">
        <f t="shared" ref="BR6:BZ6" si="8">IF(BR7="",NA(),BR7)</f>
        <v>53.49</v>
      </c>
      <c r="BS6" s="35">
        <f t="shared" si="8"/>
        <v>49.34</v>
      </c>
      <c r="BT6" s="35">
        <f t="shared" si="8"/>
        <v>68.09</v>
      </c>
      <c r="BU6" s="35">
        <f t="shared" si="8"/>
        <v>69.459999999999994</v>
      </c>
      <c r="BV6" s="35">
        <f t="shared" si="8"/>
        <v>73.569999999999993</v>
      </c>
      <c r="BW6" s="35">
        <f t="shared" si="8"/>
        <v>76.84</v>
      </c>
      <c r="BX6" s="35">
        <f t="shared" si="8"/>
        <v>72.87</v>
      </c>
      <c r="BY6" s="35">
        <f t="shared" si="8"/>
        <v>81.260000000000005</v>
      </c>
      <c r="BZ6" s="35">
        <f t="shared" si="8"/>
        <v>85.9</v>
      </c>
      <c r="CA6" s="34" t="str">
        <f>IF(CA7="","",IF(CA7="-","【-】","【"&amp;SUBSTITUTE(TEXT(CA7,"#,##0.00"),"-","△")&amp;"】"))</f>
        <v>【100.91】</v>
      </c>
      <c r="CB6" s="35">
        <f>IF(CB7="",NA(),CB7)</f>
        <v>173.59</v>
      </c>
      <c r="CC6" s="35">
        <f t="shared" ref="CC6:CK6" si="9">IF(CC7="",NA(),CC7)</f>
        <v>171.08</v>
      </c>
      <c r="CD6" s="35">
        <f t="shared" si="9"/>
        <v>187.91</v>
      </c>
      <c r="CE6" s="35">
        <f t="shared" si="9"/>
        <v>150</v>
      </c>
      <c r="CF6" s="35">
        <f t="shared" si="9"/>
        <v>150</v>
      </c>
      <c r="CG6" s="35">
        <f t="shared" si="9"/>
        <v>184.87</v>
      </c>
      <c r="CH6" s="35">
        <f t="shared" si="9"/>
        <v>160.72999999999999</v>
      </c>
      <c r="CI6" s="35">
        <f t="shared" si="9"/>
        <v>160.55000000000001</v>
      </c>
      <c r="CJ6" s="35">
        <f t="shared" si="9"/>
        <v>151.16999999999999</v>
      </c>
      <c r="CK6" s="35">
        <f t="shared" si="9"/>
        <v>148.41999999999999</v>
      </c>
      <c r="CL6" s="34" t="str">
        <f>IF(CL7="","",IF(CL7="-","【-】","【"&amp;SUBSTITUTE(TEXT(CL7,"#,##0.00"),"-","△")&amp;"】"))</f>
        <v>【136.86】</v>
      </c>
      <c r="CM6" s="35" t="str">
        <f>IF(CM7="",NA(),CM7)</f>
        <v>-</v>
      </c>
      <c r="CN6" s="35" t="str">
        <f t="shared" ref="CN6:CV6" si="10">IF(CN7="",NA(),CN7)</f>
        <v>-</v>
      </c>
      <c r="CO6" s="35">
        <f t="shared" si="10"/>
        <v>64.17</v>
      </c>
      <c r="CP6" s="35">
        <f t="shared" si="10"/>
        <v>63.8</v>
      </c>
      <c r="CQ6" s="35" t="str">
        <f t="shared" si="10"/>
        <v>-</v>
      </c>
      <c r="CR6" s="35">
        <f t="shared" si="10"/>
        <v>51.08</v>
      </c>
      <c r="CS6" s="35">
        <f t="shared" si="10"/>
        <v>59.97</v>
      </c>
      <c r="CT6" s="35">
        <f t="shared" si="10"/>
        <v>56.35</v>
      </c>
      <c r="CU6" s="35">
        <f t="shared" si="10"/>
        <v>58.13</v>
      </c>
      <c r="CV6" s="35">
        <f t="shared" si="10"/>
        <v>55.46</v>
      </c>
      <c r="CW6" s="34" t="str">
        <f>IF(CW7="","",IF(CW7="-","【-】","【"&amp;SUBSTITUTE(TEXT(CW7,"#,##0.00"),"-","△")&amp;"】"))</f>
        <v>【58.98】</v>
      </c>
      <c r="CX6" s="35">
        <f>IF(CX7="",NA(),CX7)</f>
        <v>90.29</v>
      </c>
      <c r="CY6" s="35">
        <f t="shared" ref="CY6:DG6" si="11">IF(CY7="",NA(),CY7)</f>
        <v>90.54</v>
      </c>
      <c r="CZ6" s="35">
        <f t="shared" si="11"/>
        <v>90.72</v>
      </c>
      <c r="DA6" s="35">
        <f t="shared" si="11"/>
        <v>91.14</v>
      </c>
      <c r="DB6" s="35">
        <f t="shared" si="11"/>
        <v>91.59</v>
      </c>
      <c r="DC6" s="35">
        <f t="shared" si="11"/>
        <v>88.59</v>
      </c>
      <c r="DD6" s="35">
        <f t="shared" si="11"/>
        <v>94.8</v>
      </c>
      <c r="DE6" s="35">
        <f t="shared" si="11"/>
        <v>93.3</v>
      </c>
      <c r="DF6" s="35">
        <f t="shared" si="11"/>
        <v>91.75</v>
      </c>
      <c r="DG6" s="35">
        <f t="shared" si="11"/>
        <v>92.45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2.41</v>
      </c>
      <c r="EF6" s="35">
        <f t="shared" ref="EF6:EN6" si="14">IF(EF7="",NA(),EF7)</f>
        <v>1.02</v>
      </c>
      <c r="EG6" s="35">
        <f t="shared" si="14"/>
        <v>0.68</v>
      </c>
      <c r="EH6" s="35">
        <f t="shared" si="14"/>
        <v>0.64</v>
      </c>
      <c r="EI6" s="35">
        <f t="shared" si="14"/>
        <v>0.92</v>
      </c>
      <c r="EJ6" s="35">
        <f t="shared" si="14"/>
        <v>0.11</v>
      </c>
      <c r="EK6" s="35">
        <f t="shared" si="14"/>
        <v>1.08</v>
      </c>
      <c r="EL6" s="35">
        <f t="shared" si="14"/>
        <v>1.1499999999999999</v>
      </c>
      <c r="EM6" s="35">
        <f t="shared" si="14"/>
        <v>0.89</v>
      </c>
      <c r="EN6" s="35">
        <f t="shared" si="14"/>
        <v>0.28999999999999998</v>
      </c>
      <c r="EO6" s="34" t="str">
        <f>IF(EO7="","",IF(EO7="-","【-】","【"&amp;SUBSTITUTE(TEXT(EO7,"#,##0.00"),"-","△")&amp;"】"))</f>
        <v>【0.23】</v>
      </c>
    </row>
    <row r="7" spans="1:145" s="36" customFormat="1" x14ac:dyDescent="0.15">
      <c r="A7" s="28"/>
      <c r="B7" s="37">
        <v>2018</v>
      </c>
      <c r="C7" s="37">
        <v>223255</v>
      </c>
      <c r="D7" s="37">
        <v>47</v>
      </c>
      <c r="E7" s="37">
        <v>17</v>
      </c>
      <c r="F7" s="37">
        <v>1</v>
      </c>
      <c r="G7" s="37">
        <v>0</v>
      </c>
      <c r="H7" s="37" t="s">
        <v>98</v>
      </c>
      <c r="I7" s="37" t="s">
        <v>99</v>
      </c>
      <c r="J7" s="37" t="s">
        <v>100</v>
      </c>
      <c r="K7" s="37" t="s">
        <v>101</v>
      </c>
      <c r="L7" s="37" t="s">
        <v>102</v>
      </c>
      <c r="M7" s="37" t="s">
        <v>103</v>
      </c>
      <c r="N7" s="38" t="s">
        <v>104</v>
      </c>
      <c r="O7" s="38" t="s">
        <v>105</v>
      </c>
      <c r="P7" s="38">
        <v>61.05</v>
      </c>
      <c r="Q7" s="38">
        <v>89.86</v>
      </c>
      <c r="R7" s="38">
        <v>2160</v>
      </c>
      <c r="S7" s="38">
        <v>37758</v>
      </c>
      <c r="T7" s="38">
        <v>65.16</v>
      </c>
      <c r="U7" s="38">
        <v>579.47</v>
      </c>
      <c r="V7" s="38">
        <v>23028</v>
      </c>
      <c r="W7" s="38">
        <v>3.36</v>
      </c>
      <c r="X7" s="38">
        <v>6853.57</v>
      </c>
      <c r="Y7" s="38">
        <v>64.98</v>
      </c>
      <c r="Z7" s="38">
        <v>66.27</v>
      </c>
      <c r="AA7" s="38">
        <v>61.99</v>
      </c>
      <c r="AB7" s="38">
        <v>79.48</v>
      </c>
      <c r="AC7" s="38">
        <v>81.34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1555.9</v>
      </c>
      <c r="BG7" s="38">
        <v>0</v>
      </c>
      <c r="BH7" s="38">
        <v>0</v>
      </c>
      <c r="BI7" s="38">
        <v>0</v>
      </c>
      <c r="BJ7" s="38">
        <v>0</v>
      </c>
      <c r="BK7" s="38">
        <v>1067.74</v>
      </c>
      <c r="BL7" s="38">
        <v>681.23</v>
      </c>
      <c r="BM7" s="38">
        <v>773.95</v>
      </c>
      <c r="BN7" s="38">
        <v>857.76</v>
      </c>
      <c r="BO7" s="38">
        <v>978.87</v>
      </c>
      <c r="BP7" s="38">
        <v>682.78</v>
      </c>
      <c r="BQ7" s="38">
        <v>52.65</v>
      </c>
      <c r="BR7" s="38">
        <v>53.49</v>
      </c>
      <c r="BS7" s="38">
        <v>49.34</v>
      </c>
      <c r="BT7" s="38">
        <v>68.09</v>
      </c>
      <c r="BU7" s="38">
        <v>69.459999999999994</v>
      </c>
      <c r="BV7" s="38">
        <v>73.569999999999993</v>
      </c>
      <c r="BW7" s="38">
        <v>76.84</v>
      </c>
      <c r="BX7" s="38">
        <v>72.87</v>
      </c>
      <c r="BY7" s="38">
        <v>81.260000000000005</v>
      </c>
      <c r="BZ7" s="38">
        <v>85.9</v>
      </c>
      <c r="CA7" s="38">
        <v>100.91</v>
      </c>
      <c r="CB7" s="38">
        <v>173.59</v>
      </c>
      <c r="CC7" s="38">
        <v>171.08</v>
      </c>
      <c r="CD7" s="38">
        <v>187.91</v>
      </c>
      <c r="CE7" s="38">
        <v>150</v>
      </c>
      <c r="CF7" s="38">
        <v>150</v>
      </c>
      <c r="CG7" s="38">
        <v>184.87</v>
      </c>
      <c r="CH7" s="38">
        <v>160.72999999999999</v>
      </c>
      <c r="CI7" s="38">
        <v>160.55000000000001</v>
      </c>
      <c r="CJ7" s="38">
        <v>151.16999999999999</v>
      </c>
      <c r="CK7" s="38">
        <v>148.41999999999999</v>
      </c>
      <c r="CL7" s="38">
        <v>136.86000000000001</v>
      </c>
      <c r="CM7" s="38" t="s">
        <v>104</v>
      </c>
      <c r="CN7" s="38" t="s">
        <v>104</v>
      </c>
      <c r="CO7" s="38">
        <v>64.17</v>
      </c>
      <c r="CP7" s="38">
        <v>63.8</v>
      </c>
      <c r="CQ7" s="38" t="s">
        <v>104</v>
      </c>
      <c r="CR7" s="38">
        <v>51.08</v>
      </c>
      <c r="CS7" s="38">
        <v>59.97</v>
      </c>
      <c r="CT7" s="38">
        <v>56.35</v>
      </c>
      <c r="CU7" s="38">
        <v>58.13</v>
      </c>
      <c r="CV7" s="38">
        <v>55.46</v>
      </c>
      <c r="CW7" s="38">
        <v>58.98</v>
      </c>
      <c r="CX7" s="38">
        <v>90.29</v>
      </c>
      <c r="CY7" s="38">
        <v>90.54</v>
      </c>
      <c r="CZ7" s="38">
        <v>90.72</v>
      </c>
      <c r="DA7" s="38">
        <v>91.14</v>
      </c>
      <c r="DB7" s="38">
        <v>91.59</v>
      </c>
      <c r="DC7" s="38">
        <v>88.59</v>
      </c>
      <c r="DD7" s="38">
        <v>94.8</v>
      </c>
      <c r="DE7" s="38">
        <v>93.3</v>
      </c>
      <c r="DF7" s="38">
        <v>91.75</v>
      </c>
      <c r="DG7" s="38">
        <v>92.45</v>
      </c>
      <c r="DH7" s="38">
        <v>95.2</v>
      </c>
      <c r="DI7" s="38"/>
      <c r="DJ7" s="38"/>
      <c r="DK7" s="38"/>
      <c r="DL7" s="38"/>
      <c r="DM7" s="38"/>
      <c r="DN7" s="38"/>
      <c r="DO7" s="38"/>
      <c r="DP7" s="38"/>
      <c r="DQ7" s="38"/>
      <c r="DR7" s="38"/>
      <c r="DS7" s="38"/>
      <c r="DT7" s="38"/>
      <c r="DU7" s="38"/>
      <c r="DV7" s="38"/>
      <c r="DW7" s="38"/>
      <c r="DX7" s="38"/>
      <c r="DY7" s="38"/>
      <c r="DZ7" s="38"/>
      <c r="EA7" s="38"/>
      <c r="EB7" s="38"/>
      <c r="EC7" s="38"/>
      <c r="ED7" s="38"/>
      <c r="EE7" s="38">
        <v>2.41</v>
      </c>
      <c r="EF7" s="38">
        <v>1.02</v>
      </c>
      <c r="EG7" s="38">
        <v>0.68</v>
      </c>
      <c r="EH7" s="38">
        <v>0.64</v>
      </c>
      <c r="EI7" s="38">
        <v>0.92</v>
      </c>
      <c r="EJ7" s="38">
        <v>0.11</v>
      </c>
      <c r="EK7" s="38">
        <v>1.08</v>
      </c>
      <c r="EL7" s="38">
        <v>1.1499999999999999</v>
      </c>
      <c r="EM7" s="38">
        <v>0.89</v>
      </c>
      <c r="EN7" s="38">
        <v>0.28999999999999998</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suidou7</cp:lastModifiedBy>
  <cp:lastPrinted>2020-02-21T01:46:00Z</cp:lastPrinted>
  <dcterms:created xsi:type="dcterms:W3CDTF">2019-12-05T05:05:07Z</dcterms:created>
  <dcterms:modified xsi:type="dcterms:W3CDTF">2020-02-21T01:48:05Z</dcterms:modified>
  <cp:category/>
</cp:coreProperties>
</file>