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水道課\３１共有\依頼回答通知\01財政課\20200114 公営企業に係る「経営比較分析表」の公表について\"/>
    </mc:Choice>
  </mc:AlternateContent>
  <workbookProtection workbookAlgorithmName="SHA-512" workbookHashValue="h9f14l+1n/WGdu+9G/zmJ8Ria5L1GjZP+622l2zyo5EzJhV7Lv/A/X+BK3iQeHl7ZrQyf4Y8s/lc90ZXkdRzYg==" workbookSaltValue="NIzPZ4S7KrOeyWbGmd7m4w=="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<sst xmlns="http://schemas.openxmlformats.org/spreadsheetml/2006/main" count="225" uniqueCount="111">
  <si>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</si>
  <si>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</si>
  <si>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</si>
  <si>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</si>
  <si>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</si>
  <si>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</si>
  <si>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</si>
  <si>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</si>
  <si>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</si>
  <si>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</si>
  <si>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</si>
  <si>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</si>
  <si>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</si>
  <si>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</si>
  <si>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</si>
  <si>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</si>
  <si>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</si>
  <si>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</si>
  <si>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</si>
  <si>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</si>
  <si>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</si>
  <si>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</si>
  <si>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</si>
  <si>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</si>
  <si>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</si>
  <si>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</si>
  <si>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</si>
  <si>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</si>
  <si>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</si>
  <si>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</si>
  <si>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</si>
  <si>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</si>
  <si>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</si>
  <si>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</si>
  <si>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</si>
  <si>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</si>
  <si>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</si>
  <si>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</si>
  <si>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</si>
  <si>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</si>
  <si>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</si>
  <si>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</si>
  <si>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</si>
  <si>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</si>
  <si>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</si>
  <si>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</si>
  <si>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</si>
  <si>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</si>
  <si>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</si>
  <si>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</si>
  <si>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</si>
  <si>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</si>
  <si>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</si>
  <si>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</si>
  <si>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</si>
  <si>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</si>
  <si>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</si>
  <si>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</si>
  <si>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</si>
  <si>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</si>
  <si>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</si>
  <si>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</si>
  <si>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</si>
  <si>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</si>
  <si>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</si>
  <si>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</si>
  <si>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</si>
  <si>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</si>
  <si>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</si>
  <si>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</si>
  <si>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</si>
  <si>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</si>
  <si>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</si>
  <si>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</si>
  <si>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</si>
  <si>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</si>
  <si>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</si>
  <si>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</si>
  <si>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</si>
  <si>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</si>
  <si>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</si>
  <si>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</si>
  <si>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</si>
  <si>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</si>
  <si>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</si>
  <si>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</si>
  <si>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</si>
  <si>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</si>
  <si>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</si>
  <si>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</si>
  <si>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</si>
  <si>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</si>
  <si>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</si>
  <si>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</si>
  <si>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</si>
  <si>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掛川市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</si>
  <si>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</si>
  <si>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</si>
  <si>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</si>
  <si>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</si>
  <si>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</si>
  <si>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</si>
  <si>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</si>
  <si>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</si>
  <si>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</si>
  <si>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</si>
  <si>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</si>
  <si>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</si>
  <si>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施設及び管路については、40年以上経過しているものもあり、老朽化が進んでいる。
　少ない予算の中だが、施設については計画的に修繕や部品交換を行い維持に努めている。
　管路については、更新費用を確保するのが難しく漏水を発見しだい修繕する状況となっている。
　また、全ての簡水で人口減少が予想され、大規模な更新を行うのは採算性を考慮すると実施困難である。</t>
    <rPh sb="2" eb="4">
      <t>シセツ</t>
    </rPh>
    <rPh sb="4" eb="5">
      <t>オヨ</t>
    </rPh>
    <rPh sb="6" eb="8">
      <t>カンロ</t>
    </rPh>
    <rPh sb="16" eb="17">
      <t>ネン</t>
    </rPh>
    <rPh sb="17" eb="19">
      <t>イジョウ</t>
    </rPh>
    <rPh sb="19" eb="21">
      <t>ケイカ</t>
    </rPh>
    <rPh sb="31" eb="34">
      <t>ロウキュウカ</t>
    </rPh>
    <rPh sb="35" eb="36">
      <t>スス</t>
    </rPh>
    <rPh sb="43" eb="44">
      <t>スク</t>
    </rPh>
    <rPh sb="46" eb="48">
      <t>ヨサン</t>
    </rPh>
    <rPh sb="49" eb="50">
      <t>ナカ</t>
    </rPh>
    <rPh sb="53" eb="55">
      <t>シセツ</t>
    </rPh>
    <rPh sb="60" eb="63">
      <t>ケイカクテキ</t>
    </rPh>
    <rPh sb="64" eb="66">
      <t>シュウゼン</t>
    </rPh>
    <rPh sb="67" eb="69">
      <t>ブヒン</t>
    </rPh>
    <rPh sb="69" eb="71">
      <t>コウカン</t>
    </rPh>
    <rPh sb="72" eb="73">
      <t>オコナ</t>
    </rPh>
    <rPh sb="74" eb="76">
      <t>イジ</t>
    </rPh>
    <rPh sb="77" eb="78">
      <t>ツト</t>
    </rPh>
    <rPh sb="85" eb="87">
      <t>カンロ</t>
    </rPh>
    <rPh sb="93" eb="95">
      <t>コウシン</t>
    </rPh>
    <rPh sb="95" eb="97">
      <t>ヒヨウ</t>
    </rPh>
    <rPh sb="98" eb="100">
      <t>カクホ</t>
    </rPh>
    <rPh sb="104" eb="105">
      <t>ムズカ</t>
    </rPh>
    <rPh sb="107" eb="109">
      <t>ロウスイ</t>
    </rPh>
    <rPh sb="110" eb="112">
      <t>ハッケン</t>
    </rPh>
    <rPh sb="115" eb="117">
      <t>シュウゼン</t>
    </rPh>
    <rPh sb="119" eb="121">
      <t>ジョウキョウ</t>
    </rPh>
    <rPh sb="133" eb="134">
      <t>スベ</t>
    </rPh>
    <rPh sb="136" eb="138">
      <t>カンスイ</t>
    </rPh>
    <rPh sb="139" eb="141">
      <t>ジンコウ</t>
    </rPh>
    <rPh sb="141" eb="143">
      <t>ゲンショウ</t>
    </rPh>
    <rPh sb="144" eb="146">
      <t>ヨソウ</t>
    </rPh>
    <rPh sb="149" eb="152">
      <t>ダイキボ</t>
    </rPh>
    <rPh sb="153" eb="155">
      <t>コウシン</t>
    </rPh>
    <rPh sb="156" eb="157">
      <t>オコナ</t>
    </rPh>
    <rPh sb="160" eb="163">
      <t>サイサンセイ</t>
    </rPh>
    <rPh sb="164" eb="166">
      <t>コウリョ</t>
    </rPh>
    <rPh sb="169" eb="171">
      <t>ジッシ</t>
    </rPh>
    <rPh sb="171" eb="173">
      <t>コンナン</t>
    </rPh>
    <phoneticPr fontId="4"/>
  </si>
  <si>
    <t xml:space="preserve">
　簡水・飲供が設置されているところは、全て中山間地にあり新規開栓があまり見込めず、高齢化や人口減少の進展も市内の他地区よりも急速に進むことが予想される。これにより、今後も収支は悪化傾向が見込まれる。
　そのため、施設の大規模な更新は事業の存続性や採算性の面で、慎重に判断する必要がある。
　飲供については、令和２年度から上水道へのソフト統合を予定している。５つの簡易水道については令和２年度から企業会計へ移行し、財務状況を明確にし、公開した上でどのように事業を継続していくか検討を行う。</t>
    <rPh sb="2" eb="4">
      <t>カンスイ</t>
    </rPh>
    <rPh sb="5" eb="7">
      <t>インキョウ</t>
    </rPh>
    <rPh sb="8" eb="10">
      <t>セッチ</t>
    </rPh>
    <rPh sb="20" eb="21">
      <t>スベ</t>
    </rPh>
    <rPh sb="22" eb="23">
      <t>チュウ</t>
    </rPh>
    <rPh sb="23" eb="26">
      <t>サンカンチ</t>
    </rPh>
    <rPh sb="29" eb="31">
      <t>シンキ</t>
    </rPh>
    <rPh sb="31" eb="32">
      <t>カイ</t>
    </rPh>
    <rPh sb="32" eb="33">
      <t>セン</t>
    </rPh>
    <rPh sb="37" eb="39">
      <t>ミコ</t>
    </rPh>
    <rPh sb="42" eb="45">
      <t>コウレイカ</t>
    </rPh>
    <rPh sb="46" eb="48">
      <t>ジンコウ</t>
    </rPh>
    <rPh sb="48" eb="50">
      <t>ゲンショウ</t>
    </rPh>
    <rPh sb="51" eb="53">
      <t>シンテン</t>
    </rPh>
    <rPh sb="54" eb="56">
      <t>シナイ</t>
    </rPh>
    <rPh sb="57" eb="60">
      <t>タチク</t>
    </rPh>
    <rPh sb="63" eb="65">
      <t>キュウソク</t>
    </rPh>
    <rPh sb="66" eb="67">
      <t>スス</t>
    </rPh>
    <rPh sb="71" eb="73">
      <t>ヨソウ</t>
    </rPh>
    <rPh sb="83" eb="85">
      <t>コンゴ</t>
    </rPh>
    <rPh sb="86" eb="88">
      <t>シュウシ</t>
    </rPh>
    <rPh sb="89" eb="91">
      <t>アッカ</t>
    </rPh>
    <rPh sb="91" eb="93">
      <t>ケイコウ</t>
    </rPh>
    <rPh sb="94" eb="96">
      <t>ミコ</t>
    </rPh>
    <rPh sb="107" eb="109">
      <t>シセツ</t>
    </rPh>
    <rPh sb="110" eb="113">
      <t>ダイキボ</t>
    </rPh>
    <rPh sb="114" eb="116">
      <t>コウシン</t>
    </rPh>
    <rPh sb="117" eb="119">
      <t>ジギョウ</t>
    </rPh>
    <rPh sb="120" eb="122">
      <t>ソンゾク</t>
    </rPh>
    <rPh sb="122" eb="123">
      <t>セイ</t>
    </rPh>
    <rPh sb="124" eb="127">
      <t>サイサンセイ</t>
    </rPh>
    <rPh sb="128" eb="129">
      <t>メン</t>
    </rPh>
    <rPh sb="131" eb="133">
      <t>シンチョウ</t>
    </rPh>
    <rPh sb="134" eb="136">
      <t>ハンダン</t>
    </rPh>
    <rPh sb="138" eb="140">
      <t>ヒツヨウ</t>
    </rPh>
    <rPh sb="147" eb="149">
      <t>インキョウ</t>
    </rPh>
    <rPh sb="155" eb="157">
      <t>レイワ</t>
    </rPh>
    <rPh sb="158" eb="160">
      <t>ネンド</t>
    </rPh>
    <rPh sb="162" eb="165">
      <t>ジョウスイドウ</t>
    </rPh>
    <rPh sb="170" eb="172">
      <t>トウゴウ</t>
    </rPh>
    <rPh sb="173" eb="175">
      <t>ヨテイ</t>
    </rPh>
    <rPh sb="183" eb="185">
      <t>カンイ</t>
    </rPh>
    <rPh sb="185" eb="187">
      <t>スイドウ</t>
    </rPh>
    <rPh sb="192" eb="194">
      <t>レイワ</t>
    </rPh>
    <rPh sb="195" eb="197">
      <t>ネンド</t>
    </rPh>
    <rPh sb="199" eb="201">
      <t>キギョウ</t>
    </rPh>
    <rPh sb="201" eb="203">
      <t>カイケイ</t>
    </rPh>
    <rPh sb="204" eb="206">
      <t>イコウ</t>
    </rPh>
    <rPh sb="208" eb="210">
      <t>ザイム</t>
    </rPh>
    <rPh sb="210" eb="212">
      <t>ジョウキョウ</t>
    </rPh>
    <rPh sb="213" eb="215">
      <t>メイカク</t>
    </rPh>
    <rPh sb="218" eb="220">
      <t>コウカイ</t>
    </rPh>
    <rPh sb="222" eb="223">
      <t>ウエ</t>
    </rPh>
    <rPh sb="229" eb="231">
      <t>ジギョウ</t>
    </rPh>
    <rPh sb="232" eb="234">
      <t>ケイゾク</t>
    </rPh>
    <rPh sb="239" eb="241">
      <t>ケントウ</t>
    </rPh>
    <rPh sb="242" eb="243">
      <t>オコナ</t>
    </rPh>
    <phoneticPr fontId="4"/>
  </si>
  <si>
    <t>　
　掛川市の簡易水道特別会計は、５つの簡易水道と１つの飲料水供給施設で構成されていて、各簡水毎に収支管理し、給水使用料の料金体系もそれぞれ異なっている。年間の維持管理費を給水使用料で賄えている簡水は１つのみで、残りの４簡水・１飲供については維持管理費も賄えていない状況である。
　① 収益的収支比率、⑤ 料金回収率 ともに平均値を上回っているが、どちらも100％を超えておらず当年度の給水使用料のみでの経営は困難であり、一般会計からの繰入金（赤字補填）や過去の利益の蓄積である積立基金を取り崩して足りない費用を賄っている。
　④ 企業債残高対給水収益比率 は償還が進み減少傾向が続いていた。平成30年度に企業会計移行に伴う電算システム構築のための企業債借入を行ったため増加しているが、平均よりかなり低い水準となっている。
　⑥ 給水原価 は年度毎に大規模修繕がある場合高額となる傾向があり、変動幅が大きい。平成30年度は修繕費が嵩み前年より増となっているが、平均よりは低く抑えられている。
　⑦ 施設利用率 及び ⑧ 有収率 ともに平均値を上回っている。大規模な施設更新費用を確保するのが難しい状況だが、早期の漏水発見及び修繕により有収率を向上させることができた。</t>
    <rPh sb="3" eb="6">
      <t>カケガワシ</t>
    </rPh>
    <rPh sb="7" eb="9">
      <t>カンイ</t>
    </rPh>
    <rPh sb="9" eb="11">
      <t>スイドウ</t>
    </rPh>
    <rPh sb="11" eb="13">
      <t>トクベツ</t>
    </rPh>
    <rPh sb="13" eb="15">
      <t>カイケイ</t>
    </rPh>
    <rPh sb="20" eb="22">
      <t>カンイ</t>
    </rPh>
    <rPh sb="22" eb="24">
      <t>スイドウ</t>
    </rPh>
    <rPh sb="28" eb="31">
      <t>インリョウスイ</t>
    </rPh>
    <rPh sb="31" eb="33">
      <t>キョウキュウ</t>
    </rPh>
    <rPh sb="33" eb="35">
      <t>シセツ</t>
    </rPh>
    <rPh sb="36" eb="38">
      <t>コウセイ</t>
    </rPh>
    <rPh sb="44" eb="45">
      <t>カク</t>
    </rPh>
    <rPh sb="45" eb="47">
      <t>カンスイ</t>
    </rPh>
    <rPh sb="47" eb="48">
      <t>ゴト</t>
    </rPh>
    <rPh sb="49" eb="51">
      <t>シュウシ</t>
    </rPh>
    <rPh sb="51" eb="53">
      <t>カンリ</t>
    </rPh>
    <rPh sb="55" eb="57">
      <t>キュウスイ</t>
    </rPh>
    <rPh sb="57" eb="60">
      <t>シヨウリョウ</t>
    </rPh>
    <rPh sb="61" eb="63">
      <t>リョウキン</t>
    </rPh>
    <rPh sb="63" eb="65">
      <t>タイケイ</t>
    </rPh>
    <rPh sb="70" eb="71">
      <t>コト</t>
    </rPh>
    <rPh sb="77" eb="79">
      <t>ネンカン</t>
    </rPh>
    <rPh sb="80" eb="82">
      <t>イジ</t>
    </rPh>
    <rPh sb="82" eb="85">
      <t>カンリヒ</t>
    </rPh>
    <rPh sb="86" eb="88">
      <t>キュウスイ</t>
    </rPh>
    <rPh sb="88" eb="91">
      <t>シヨウリョウ</t>
    </rPh>
    <rPh sb="92" eb="93">
      <t>マカナ</t>
    </rPh>
    <rPh sb="97" eb="99">
      <t>カンスイ</t>
    </rPh>
    <rPh sb="106" eb="107">
      <t>ノコ</t>
    </rPh>
    <rPh sb="110" eb="112">
      <t>カンスイ</t>
    </rPh>
    <rPh sb="114" eb="116">
      <t>インキョウ</t>
    </rPh>
    <rPh sb="121" eb="123">
      <t>イジ</t>
    </rPh>
    <rPh sb="123" eb="126">
      <t>カンリヒ</t>
    </rPh>
    <rPh sb="127" eb="128">
      <t>マカナ</t>
    </rPh>
    <rPh sb="133" eb="135">
      <t>ジョウキョウ</t>
    </rPh>
    <rPh sb="144" eb="147">
      <t>シュウエキテキ</t>
    </rPh>
    <rPh sb="147" eb="149">
      <t>シュウシ</t>
    </rPh>
    <rPh sb="149" eb="151">
      <t>ヒリツ</t>
    </rPh>
    <rPh sb="154" eb="156">
      <t>リョウキン</t>
    </rPh>
    <rPh sb="156" eb="159">
      <t>カイシュウリツ</t>
    </rPh>
    <rPh sb="163" eb="166">
      <t>ヘイキンチ</t>
    </rPh>
    <rPh sb="167" eb="169">
      <t>ウワマワ</t>
    </rPh>
    <rPh sb="184" eb="185">
      <t>コ</t>
    </rPh>
    <rPh sb="190" eb="193">
      <t>トウネンド</t>
    </rPh>
    <rPh sb="194" eb="196">
      <t>キュウスイ</t>
    </rPh>
    <rPh sb="196" eb="199">
      <t>シヨウリョウ</t>
    </rPh>
    <rPh sb="203" eb="205">
      <t>ケイエイ</t>
    </rPh>
    <rPh sb="206" eb="208">
      <t>コンナン</t>
    </rPh>
    <rPh sb="212" eb="214">
      <t>イッパン</t>
    </rPh>
    <rPh sb="214" eb="216">
      <t>カイケイ</t>
    </rPh>
    <rPh sb="219" eb="222">
      <t>クリイレキン</t>
    </rPh>
    <rPh sb="223" eb="225">
      <t>アカジ</t>
    </rPh>
    <rPh sb="225" eb="227">
      <t>ホテン</t>
    </rPh>
    <rPh sb="229" eb="231">
      <t>カコ</t>
    </rPh>
    <rPh sb="232" eb="234">
      <t>リエキ</t>
    </rPh>
    <rPh sb="235" eb="237">
      <t>チクセキ</t>
    </rPh>
    <rPh sb="240" eb="241">
      <t>ツ</t>
    </rPh>
    <rPh sb="241" eb="242">
      <t>タ</t>
    </rPh>
    <rPh sb="242" eb="244">
      <t>キキン</t>
    </rPh>
    <rPh sb="245" eb="246">
      <t>ト</t>
    </rPh>
    <rPh sb="247" eb="248">
      <t>クズ</t>
    </rPh>
    <rPh sb="250" eb="251">
      <t>タ</t>
    </rPh>
    <rPh sb="254" eb="256">
      <t>ヒヨウ</t>
    </rPh>
    <rPh sb="257" eb="258">
      <t>マカナ</t>
    </rPh>
    <rPh sb="267" eb="270">
      <t>キギョウサイ</t>
    </rPh>
    <rPh sb="270" eb="272">
      <t>ザンダカ</t>
    </rPh>
    <rPh sb="272" eb="273">
      <t>タイ</t>
    </rPh>
    <rPh sb="273" eb="275">
      <t>キュウスイ</t>
    </rPh>
    <rPh sb="275" eb="277">
      <t>シュウエキ</t>
    </rPh>
    <rPh sb="277" eb="279">
      <t>ヒリツ</t>
    </rPh>
    <rPh sb="281" eb="283">
      <t>ショウカン</t>
    </rPh>
    <rPh sb="284" eb="285">
      <t>スス</t>
    </rPh>
    <rPh sb="286" eb="288">
      <t>ゲンショウ</t>
    </rPh>
    <rPh sb="288" eb="290">
      <t>ケイコウ</t>
    </rPh>
    <rPh sb="291" eb="292">
      <t>ツヅ</t>
    </rPh>
    <rPh sb="297" eb="299">
      <t>ヘイセイ</t>
    </rPh>
    <rPh sb="301" eb="303">
      <t>ネンド</t>
    </rPh>
    <rPh sb="304" eb="306">
      <t>キギョウ</t>
    </rPh>
    <rPh sb="306" eb="308">
      <t>カイケイ</t>
    </rPh>
    <rPh sb="308" eb="310">
      <t>イコウ</t>
    </rPh>
    <rPh sb="311" eb="312">
      <t>トモナ</t>
    </rPh>
    <rPh sb="313" eb="315">
      <t>デンサン</t>
    </rPh>
    <rPh sb="319" eb="321">
      <t>コウチク</t>
    </rPh>
    <rPh sb="325" eb="328">
      <t>キギョウサイ</t>
    </rPh>
    <rPh sb="328" eb="329">
      <t>カ</t>
    </rPh>
    <rPh sb="329" eb="330">
      <t>イ</t>
    </rPh>
    <rPh sb="331" eb="332">
      <t>オコナ</t>
    </rPh>
    <rPh sb="336" eb="338">
      <t>ゾウカ</t>
    </rPh>
    <rPh sb="344" eb="346">
      <t>ヘイキン</t>
    </rPh>
    <rPh sb="351" eb="352">
      <t>ヒク</t>
    </rPh>
    <rPh sb="353" eb="355">
      <t>スイジュン</t>
    </rPh>
    <rPh sb="366" eb="368">
      <t>キュウスイ</t>
    </rPh>
    <rPh sb="368" eb="370">
      <t>ゲンカ</t>
    </rPh>
    <rPh sb="372" eb="374">
      <t>ネンド</t>
    </rPh>
    <rPh sb="374" eb="375">
      <t>ゴト</t>
    </rPh>
    <rPh sb="376" eb="379">
      <t>ダイキボ</t>
    </rPh>
    <rPh sb="379" eb="381">
      <t>シュウゼン</t>
    </rPh>
    <rPh sb="384" eb="386">
      <t>バアイ</t>
    </rPh>
    <rPh sb="386" eb="388">
      <t>コウガク</t>
    </rPh>
    <rPh sb="391" eb="393">
      <t>ケイコウ</t>
    </rPh>
    <rPh sb="397" eb="399">
      <t>ヘンドウ</t>
    </rPh>
    <rPh sb="399" eb="400">
      <t>ハバ</t>
    </rPh>
    <rPh sb="401" eb="402">
      <t>オオ</t>
    </rPh>
    <rPh sb="405" eb="407">
      <t>ヘイセイ</t>
    </rPh>
    <rPh sb="409" eb="411">
      <t>ネンド</t>
    </rPh>
    <rPh sb="416" eb="417">
      <t>カサ</t>
    </rPh>
    <rPh sb="418" eb="420">
      <t>ゼンネン</t>
    </rPh>
    <rPh sb="450" eb="452">
      <t>シセツ</t>
    </rPh>
    <rPh sb="452" eb="454">
      <t>リヨウ</t>
    </rPh>
    <rPh sb="454" eb="455">
      <t>リツ</t>
    </rPh>
    <rPh sb="456" eb="457">
      <t>オヨ</t>
    </rPh>
    <rPh sb="461" eb="464">
      <t>ユウシュウリツ</t>
    </rPh>
    <rPh sb="468" eb="471">
      <t>ヘイキンチ</t>
    </rPh>
    <rPh sb="472" eb="474">
      <t>ウワマワ</t>
    </rPh>
    <rPh sb="479" eb="482">
      <t>ダイキボ</t>
    </rPh>
    <rPh sb="483" eb="485">
      <t>シセツ</t>
    </rPh>
    <rPh sb="485" eb="487">
      <t>コウシン</t>
    </rPh>
    <rPh sb="487" eb="489">
      <t>ヒヨウ</t>
    </rPh>
    <rPh sb="490" eb="492">
      <t>カクホ</t>
    </rPh>
    <rPh sb="496" eb="497">
      <t>ムズカ</t>
    </rPh>
    <rPh sb="499" eb="501">
      <t>ジョウキョウ</t>
    </rPh>
    <rPh sb="504" eb="506">
      <t>ソウキ</t>
    </rPh>
    <rPh sb="507" eb="509">
      <t>ロウスイ</t>
    </rPh>
    <rPh sb="509" eb="511">
      <t>ハッケン</t>
    </rPh>
    <rPh sb="511" eb="512">
      <t>オヨ</t>
    </rPh>
    <rPh sb="513" eb="515">
      <t>シュウゼン</t>
    </rPh>
    <rPh sb="518" eb="521">
      <t>ユウシュウリツ</t>
    </rPh>
    <rPh sb="522" eb="524">
      <t>コウジョウ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</si>
</sst>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F91-468E-A77D-898D34B243B8}"/>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0.91</c:v>
                </c:pt>
                <c:pt idx="1">
                  <c:v>1.26</c:v>
                </c:pt>
                <c:pt idx="2">
                  <c:v>0.78</c:v>
                </c:pt>
                <c:pt idx="3">
                  <c:v>0.56999999999999995</c:v>
                </c:pt>
                <c:pt idx="4">
                  <c:v>0.62</c:v>
                </c:pt>
              </c:numCache>
            </c:numRef>
          </c:val>
          <c:smooth val="0"/>
          <c:extLst>
            <c:ext xmlns:c16="http://schemas.microsoft.com/office/drawing/2014/chart" uri="{C3380CC4-5D6E-409C-BE32-E72D297353CC}">
              <c16:uniqueId val="{00000001-9F91-468E-A77D-898D34B243B8}"/>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87.86</c:v>
                </c:pt>
                <c:pt idx="1">
                  <c:v>116.03</c:v>
                </c:pt>
                <c:pt idx="2">
                  <c:v>105.33</c:v>
                </c:pt>
                <c:pt idx="3">
                  <c:v>74.63</c:v>
                </c:pt>
                <c:pt idx="4">
                  <c:v>95.18</c:v>
                </c:pt>
              </c:numCache>
            </c:numRef>
          </c:val>
          <c:extLst>
            <c:ext xmlns:c16="http://schemas.microsoft.com/office/drawing/2014/chart" uri="{C3380CC4-5D6E-409C-BE32-E72D297353CC}">
              <c16:uniqueId val="{00000000-669F-4A60-9B96-FFF112BE6B75}"/>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73.06</c:v>
                </c:pt>
                <c:pt idx="1">
                  <c:v>72.03</c:v>
                </c:pt>
                <c:pt idx="2">
                  <c:v>72.11</c:v>
                </c:pt>
                <c:pt idx="3">
                  <c:v>74.05</c:v>
                </c:pt>
                <c:pt idx="4">
                  <c:v>73.25</c:v>
                </c:pt>
              </c:numCache>
            </c:numRef>
          </c:val>
          <c:smooth val="0"/>
          <c:extLst>
            <c:ext xmlns:c16="http://schemas.microsoft.com/office/drawing/2014/chart" uri="{C3380CC4-5D6E-409C-BE32-E72D297353CC}">
              <c16:uniqueId val="{00000001-669F-4A60-9B96-FFF112BE6B75}"/>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C1A-4A28-B01D-6FFF07DDAB95}"/>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1A-4A28-B01D-6FFF07DDAB95}"/>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ED0-442F-95AB-A8E9C15459E2}"/>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ED0-442F-95AB-A8E9C15459E2}"/>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787-4369-94B6-79148A454BEF}"/>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87-4369-94B6-79148A454BEF}"/>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2E6-4580-90F3-4449EBF3EC4C}"/>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E6-4580-90F3-4449EBF3EC4C}"/>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185.8</c:v>
                </c:pt>
                <c:pt idx="1">
                  <c:v>178.87</c:v>
                </c:pt>
                <c:pt idx="2">
                  <c:v>167.14</c:v>
                </c:pt>
                <c:pt idx="3">
                  <c:v>163.55000000000001</c:v>
                </c:pt>
                <c:pt idx="4">
                  <c:v>182.07</c:v>
                </c:pt>
              </c:numCache>
            </c:numRef>
          </c:val>
          <c:extLst>
            <c:ext xmlns:c16="http://schemas.microsoft.com/office/drawing/2014/chart" uri="{C3380CC4-5D6E-409C-BE32-E72D297353CC}">
              <c16:uniqueId val="{00000000-2F66-470A-90C4-839B1DD493CE}"/>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1486.62</c:v>
                </c:pt>
                <c:pt idx="1">
                  <c:v>1510.14</c:v>
                </c:pt>
                <c:pt idx="2">
                  <c:v>1595.62</c:v>
                </c:pt>
                <c:pt idx="3">
                  <c:v>1302.33</c:v>
                </c:pt>
                <c:pt idx="4">
                  <c:v>1274.21</c:v>
                </c:pt>
              </c:numCache>
            </c:numRef>
          </c:val>
          <c:smooth val="0"/>
          <c:extLst>
            <c:ext xmlns:c16="http://schemas.microsoft.com/office/drawing/2014/chart" uri="{C3380CC4-5D6E-409C-BE32-E72D297353CC}">
              <c16:uniqueId val="{00000001-2F66-470A-90C4-839B1DD493CE}"/>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75.739999999999995</c:v>
                </c:pt>
                <c:pt idx="1">
                  <c:v>92.27</c:v>
                </c:pt>
                <c:pt idx="2">
                  <c:v>83.47</c:v>
                </c:pt>
                <c:pt idx="3">
                  <c:v>54.36</c:v>
                </c:pt>
                <c:pt idx="4">
                  <c:v>50.26</c:v>
                </c:pt>
              </c:numCache>
            </c:numRef>
          </c:val>
          <c:extLst>
            <c:ext xmlns:c16="http://schemas.microsoft.com/office/drawing/2014/chart" uri="{C3380CC4-5D6E-409C-BE32-E72D297353CC}">
              <c16:uniqueId val="{00000000-9AFC-44E1-B523-FEB07E46988A}"/>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24.39</c:v>
                </c:pt>
                <c:pt idx="1">
                  <c:v>22.67</c:v>
                </c:pt>
                <c:pt idx="2">
                  <c:v>37.92</c:v>
                </c:pt>
                <c:pt idx="3">
                  <c:v>40.89</c:v>
                </c:pt>
                <c:pt idx="4">
                  <c:v>41.25</c:v>
                </c:pt>
              </c:numCache>
            </c:numRef>
          </c:val>
          <c:smooth val="0"/>
          <c:extLst>
            <c:ext xmlns:c16="http://schemas.microsoft.com/office/drawing/2014/chart" uri="{C3380CC4-5D6E-409C-BE32-E72D297353CC}">
              <c16:uniqueId val="{00000001-9AFC-44E1-B523-FEB07E46988A}"/>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175.55</c:v>
                </c:pt>
                <c:pt idx="1">
                  <c:v>140.69999999999999</c:v>
                </c:pt>
                <c:pt idx="2">
                  <c:v>157.55000000000001</c:v>
                </c:pt>
                <c:pt idx="3">
                  <c:v>241.38</c:v>
                </c:pt>
                <c:pt idx="4">
                  <c:v>255.38</c:v>
                </c:pt>
              </c:numCache>
            </c:numRef>
          </c:val>
          <c:extLst>
            <c:ext xmlns:c16="http://schemas.microsoft.com/office/drawing/2014/chart" uri="{C3380CC4-5D6E-409C-BE32-E72D297353CC}">
              <c16:uniqueId val="{00000000-CC97-419F-A5AF-6BCBCBA12CB6}"/>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734.18</c:v>
                </c:pt>
                <c:pt idx="1">
                  <c:v>789.62</c:v>
                </c:pt>
                <c:pt idx="2">
                  <c:v>423.18</c:v>
                </c:pt>
                <c:pt idx="3">
                  <c:v>383.2</c:v>
                </c:pt>
                <c:pt idx="4">
                  <c:v>383.25</c:v>
                </c:pt>
              </c:numCache>
            </c:numRef>
          </c:val>
          <c:smooth val="0"/>
          <c:extLst>
            <c:ext xmlns:c16="http://schemas.microsoft.com/office/drawing/2014/chart" uri="{C3380CC4-5D6E-409C-BE32-E72D297353CC}">
              <c16:uniqueId val="{00000001-CC97-419F-A5AF-6BCBCBA12CB6}"/>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67.64</c:v>
                </c:pt>
                <c:pt idx="1">
                  <c:v>68.25</c:v>
                </c:pt>
                <c:pt idx="2">
                  <c:v>71.27</c:v>
                </c:pt>
                <c:pt idx="3">
                  <c:v>65.38</c:v>
                </c:pt>
                <c:pt idx="4">
                  <c:v>63.69</c:v>
                </c:pt>
              </c:numCache>
            </c:numRef>
          </c:val>
          <c:extLst>
            <c:ext xmlns:c16="http://schemas.microsoft.com/office/drawing/2014/chart" uri="{C3380CC4-5D6E-409C-BE32-E72D297353CC}">
              <c16:uniqueId val="{00000000-AF44-4EBF-AEBB-E9B195384504}"/>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48.36</c:v>
                </c:pt>
                <c:pt idx="1">
                  <c:v>48.7</c:v>
                </c:pt>
                <c:pt idx="2">
                  <c:v>46.9</c:v>
                </c:pt>
                <c:pt idx="3">
                  <c:v>47.95</c:v>
                </c:pt>
                <c:pt idx="4">
                  <c:v>48.26</c:v>
                </c:pt>
              </c:numCache>
            </c:numRef>
          </c:val>
          <c:smooth val="0"/>
          <c:extLst>
            <c:ext xmlns:c16="http://schemas.microsoft.com/office/drawing/2014/chart" uri="{C3380CC4-5D6E-409C-BE32-E72D297353CC}">
              <c16:uniqueId val="{00000001-AF44-4EBF-AEBB-E9B195384504}"/>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82.9</c:v>
                </c:pt>
                <c:pt idx="1">
                  <c:v>81.96</c:v>
                </c:pt>
                <c:pt idx="2">
                  <c:v>77.77</c:v>
                </c:pt>
                <c:pt idx="3">
                  <c:v>80.739999999999995</c:v>
                </c:pt>
                <c:pt idx="4">
                  <c:v>82.43</c:v>
                </c:pt>
              </c:numCache>
            </c:numRef>
          </c:val>
          <c:extLst>
            <c:ext xmlns:c16="http://schemas.microsoft.com/office/drawing/2014/chart" uri="{C3380CC4-5D6E-409C-BE32-E72D297353CC}">
              <c16:uniqueId val="{00000000-E6EE-4E63-AE7B-B5E661E51B76}"/>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75.239999999999995</c:v>
                </c:pt>
                <c:pt idx="1">
                  <c:v>74.959999999999994</c:v>
                </c:pt>
                <c:pt idx="2">
                  <c:v>74.63</c:v>
                </c:pt>
                <c:pt idx="3">
                  <c:v>74.900000000000006</c:v>
                </c:pt>
                <c:pt idx="4">
                  <c:v>72.72</c:v>
                </c:pt>
              </c:numCache>
            </c:numRef>
          </c:val>
          <c:smooth val="0"/>
          <c:extLst>
            <c:ext xmlns:c16="http://schemas.microsoft.com/office/drawing/2014/chart" uri="{C3380CC4-5D6E-409C-BE32-E72D297353CC}">
              <c16:uniqueId val="{00000001-E6EE-4E63-AE7B-B5E661E51B76}"/>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U16" zoomScaleNormal="100" workbookViewId="0">
      <selection activeCell="CH25" sqref="CH2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静岡県　掛川市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D4</v>
      </c>
      <c r="X8" s="49"/>
      <c r="Y8" s="49"/>
      <c r="Z8" s="49"/>
      <c r="AA8" s="49"/>
      <c r="AB8" s="49"/>
      <c r="AC8" s="49"/>
      <c r="AD8" s="49" t="str">
        <f>データ!$M$6</f>
        <v>非設置</v>
      </c>
      <c r="AE8" s="49"/>
      <c r="AF8" s="49"/>
      <c r="AG8" s="49"/>
      <c r="AH8" s="49"/>
      <c r="AI8" s="49"/>
      <c r="AJ8" s="49"/>
      <c r="AK8" s="2"/>
      <c r="AL8" s="50">
        <f>データ!$R$6</f>
        <v>117931</v>
      </c>
      <c r="AM8" s="50"/>
      <c r="AN8" s="50"/>
      <c r="AO8" s="50"/>
      <c r="AP8" s="50"/>
      <c r="AQ8" s="50"/>
      <c r="AR8" s="50"/>
      <c r="AS8" s="50"/>
      <c r="AT8" s="46">
        <f>データ!$S$6</f>
        <v>265.69</v>
      </c>
      <c r="AU8" s="46"/>
      <c r="AV8" s="46"/>
      <c r="AW8" s="46"/>
      <c r="AX8" s="46"/>
      <c r="AY8" s="46"/>
      <c r="AZ8" s="46"/>
      <c r="BA8" s="46"/>
      <c r="BB8" s="46">
        <f>データ!$T$6</f>
        <v>443.87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51" t="s">
        <v>19</v>
      </c>
      <c r="BM9" s="52"/>
      <c r="BN9" s="10" t="s">
        <v>20</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0.51</v>
      </c>
      <c r="Q10" s="46"/>
      <c r="R10" s="46"/>
      <c r="S10" s="46"/>
      <c r="T10" s="46"/>
      <c r="U10" s="46"/>
      <c r="V10" s="46"/>
      <c r="W10" s="50">
        <f>データ!$Q$6</f>
        <v>1944</v>
      </c>
      <c r="X10" s="50"/>
      <c r="Y10" s="50"/>
      <c r="Z10" s="50"/>
      <c r="AA10" s="50"/>
      <c r="AB10" s="50"/>
      <c r="AC10" s="50"/>
      <c r="AD10" s="2"/>
      <c r="AE10" s="2"/>
      <c r="AF10" s="2"/>
      <c r="AG10" s="2"/>
      <c r="AH10" s="2"/>
      <c r="AI10" s="2"/>
      <c r="AJ10" s="2"/>
      <c r="AK10" s="2"/>
      <c r="AL10" s="50">
        <f>データ!$U$6</f>
        <v>598</v>
      </c>
      <c r="AM10" s="50"/>
      <c r="AN10" s="50"/>
      <c r="AO10" s="50"/>
      <c r="AP10" s="50"/>
      <c r="AQ10" s="50"/>
      <c r="AR10" s="50"/>
      <c r="AS10" s="50"/>
      <c r="AT10" s="46">
        <f>データ!$V$6</f>
        <v>3.91</v>
      </c>
      <c r="AU10" s="46"/>
      <c r="AV10" s="46"/>
      <c r="AW10" s="46"/>
      <c r="AX10" s="46"/>
      <c r="AY10" s="46"/>
      <c r="AZ10" s="46"/>
      <c r="BA10" s="46"/>
      <c r="BB10" s="46">
        <f>データ!$W$6</f>
        <v>152.94</v>
      </c>
      <c r="BC10" s="46"/>
      <c r="BD10" s="46"/>
      <c r="BE10" s="46"/>
      <c r="BF10" s="46"/>
      <c r="BG10" s="46"/>
      <c r="BH10" s="46"/>
      <c r="BI10" s="46"/>
      <c r="BJ10" s="2"/>
      <c r="BK10" s="2"/>
      <c r="BL10" s="53" t="s">
        <v>21</v>
      </c>
      <c r="BM10" s="54"/>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55" t="s">
        <v>25</v>
      </c>
      <c r="BM14" s="56"/>
      <c r="BN14" s="56"/>
      <c r="BO14" s="56"/>
      <c r="BP14" s="56"/>
      <c r="BQ14" s="56"/>
      <c r="BR14" s="56"/>
      <c r="BS14" s="56"/>
      <c r="BT14" s="56"/>
      <c r="BU14" s="56"/>
      <c r="BV14" s="56"/>
      <c r="BW14" s="56"/>
      <c r="BX14" s="56"/>
      <c r="BY14" s="56"/>
      <c r="BZ14" s="5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58"/>
      <c r="BM15" s="59"/>
      <c r="BN15" s="59"/>
      <c r="BO15" s="59"/>
      <c r="BP15" s="59"/>
      <c r="BQ15" s="59"/>
      <c r="BR15" s="59"/>
      <c r="BS15" s="59"/>
      <c r="BT15" s="59"/>
      <c r="BU15" s="59"/>
      <c r="BV15" s="59"/>
      <c r="BW15" s="59"/>
      <c r="BX15" s="59"/>
      <c r="BY15" s="59"/>
      <c r="BZ15" s="6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110</v>
      </c>
      <c r="BM16" s="62"/>
      <c r="BN16" s="62"/>
      <c r="BO16" s="62"/>
      <c r="BP16" s="62"/>
      <c r="BQ16" s="62"/>
      <c r="BR16" s="62"/>
      <c r="BS16" s="62"/>
      <c r="BT16" s="62"/>
      <c r="BU16" s="62"/>
      <c r="BV16" s="62"/>
      <c r="BW16" s="62"/>
      <c r="BX16" s="62"/>
      <c r="BY16" s="62"/>
      <c r="BZ16" s="6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1"/>
      <c r="BM34" s="62"/>
      <c r="BN34" s="62"/>
      <c r="BO34" s="62"/>
      <c r="BP34" s="62"/>
      <c r="BQ34" s="62"/>
      <c r="BR34" s="62"/>
      <c r="BS34" s="62"/>
      <c r="BT34" s="62"/>
      <c r="BU34" s="62"/>
      <c r="BV34" s="62"/>
      <c r="BW34" s="62"/>
      <c r="BX34" s="62"/>
      <c r="BY34" s="62"/>
      <c r="BZ34" s="6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1"/>
      <c r="BM35" s="62"/>
      <c r="BN35" s="62"/>
      <c r="BO35" s="62"/>
      <c r="BP35" s="62"/>
      <c r="BQ35" s="62"/>
      <c r="BR35" s="62"/>
      <c r="BS35" s="62"/>
      <c r="BT35" s="62"/>
      <c r="BU35" s="62"/>
      <c r="BV35" s="62"/>
      <c r="BW35" s="62"/>
      <c r="BX35" s="62"/>
      <c r="BY35" s="62"/>
      <c r="BZ35" s="6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5" t="s">
        <v>26</v>
      </c>
      <c r="BM45" s="56"/>
      <c r="BN45" s="56"/>
      <c r="BO45" s="56"/>
      <c r="BP45" s="56"/>
      <c r="BQ45" s="56"/>
      <c r="BR45" s="56"/>
      <c r="BS45" s="56"/>
      <c r="BT45" s="56"/>
      <c r="BU45" s="56"/>
      <c r="BV45" s="56"/>
      <c r="BW45" s="56"/>
      <c r="BX45" s="56"/>
      <c r="BY45" s="56"/>
      <c r="BZ45" s="57"/>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8"/>
      <c r="BM46" s="59"/>
      <c r="BN46" s="59"/>
      <c r="BO46" s="59"/>
      <c r="BP46" s="59"/>
      <c r="BQ46" s="59"/>
      <c r="BR46" s="59"/>
      <c r="BS46" s="59"/>
      <c r="BT46" s="59"/>
      <c r="BU46" s="59"/>
      <c r="BV46" s="59"/>
      <c r="BW46" s="59"/>
      <c r="BX46" s="59"/>
      <c r="BY46" s="59"/>
      <c r="BZ46" s="60"/>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1" t="s">
        <v>108</v>
      </c>
      <c r="BM47" s="62"/>
      <c r="BN47" s="62"/>
      <c r="BO47" s="62"/>
      <c r="BP47" s="62"/>
      <c r="BQ47" s="62"/>
      <c r="BR47" s="62"/>
      <c r="BS47" s="62"/>
      <c r="BT47" s="62"/>
      <c r="BU47" s="62"/>
      <c r="BV47" s="62"/>
      <c r="BW47" s="62"/>
      <c r="BX47" s="62"/>
      <c r="BY47" s="62"/>
      <c r="BZ47" s="63"/>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1"/>
      <c r="BM48" s="62"/>
      <c r="BN48" s="62"/>
      <c r="BO48" s="62"/>
      <c r="BP48" s="62"/>
      <c r="BQ48" s="62"/>
      <c r="BR48" s="62"/>
      <c r="BS48" s="62"/>
      <c r="BT48" s="62"/>
      <c r="BU48" s="62"/>
      <c r="BV48" s="62"/>
      <c r="BW48" s="62"/>
      <c r="BX48" s="62"/>
      <c r="BY48" s="62"/>
      <c r="BZ48" s="63"/>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1"/>
      <c r="BM49" s="62"/>
      <c r="BN49" s="62"/>
      <c r="BO49" s="62"/>
      <c r="BP49" s="62"/>
      <c r="BQ49" s="62"/>
      <c r="BR49" s="62"/>
      <c r="BS49" s="62"/>
      <c r="BT49" s="62"/>
      <c r="BU49" s="62"/>
      <c r="BV49" s="62"/>
      <c r="BW49" s="62"/>
      <c r="BX49" s="62"/>
      <c r="BY49" s="62"/>
      <c r="BZ49" s="63"/>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1"/>
      <c r="BM50" s="62"/>
      <c r="BN50" s="62"/>
      <c r="BO50" s="62"/>
      <c r="BP50" s="62"/>
      <c r="BQ50" s="62"/>
      <c r="BR50" s="62"/>
      <c r="BS50" s="62"/>
      <c r="BT50" s="62"/>
      <c r="BU50" s="62"/>
      <c r="BV50" s="62"/>
      <c r="BW50" s="62"/>
      <c r="BX50" s="62"/>
      <c r="BY50" s="62"/>
      <c r="BZ50" s="63"/>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1"/>
      <c r="BM51" s="62"/>
      <c r="BN51" s="62"/>
      <c r="BO51" s="62"/>
      <c r="BP51" s="62"/>
      <c r="BQ51" s="62"/>
      <c r="BR51" s="62"/>
      <c r="BS51" s="62"/>
      <c r="BT51" s="62"/>
      <c r="BU51" s="62"/>
      <c r="BV51" s="62"/>
      <c r="BW51" s="62"/>
      <c r="BX51" s="62"/>
      <c r="BY51" s="62"/>
      <c r="BZ51" s="63"/>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1"/>
      <c r="BM52" s="62"/>
      <c r="BN52" s="62"/>
      <c r="BO52" s="62"/>
      <c r="BP52" s="62"/>
      <c r="BQ52" s="62"/>
      <c r="BR52" s="62"/>
      <c r="BS52" s="62"/>
      <c r="BT52" s="62"/>
      <c r="BU52" s="62"/>
      <c r="BV52" s="62"/>
      <c r="BW52" s="62"/>
      <c r="BX52" s="62"/>
      <c r="BY52" s="62"/>
      <c r="BZ52" s="63"/>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1"/>
      <c r="BM53" s="62"/>
      <c r="BN53" s="62"/>
      <c r="BO53" s="62"/>
      <c r="BP53" s="62"/>
      <c r="BQ53" s="62"/>
      <c r="BR53" s="62"/>
      <c r="BS53" s="62"/>
      <c r="BT53" s="62"/>
      <c r="BU53" s="62"/>
      <c r="BV53" s="62"/>
      <c r="BW53" s="62"/>
      <c r="BX53" s="62"/>
      <c r="BY53" s="62"/>
      <c r="BZ53" s="63"/>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1"/>
      <c r="BM54" s="62"/>
      <c r="BN54" s="62"/>
      <c r="BO54" s="62"/>
      <c r="BP54" s="62"/>
      <c r="BQ54" s="62"/>
      <c r="BR54" s="62"/>
      <c r="BS54" s="62"/>
      <c r="BT54" s="62"/>
      <c r="BU54" s="62"/>
      <c r="BV54" s="62"/>
      <c r="BW54" s="62"/>
      <c r="BX54" s="62"/>
      <c r="BY54" s="62"/>
      <c r="BZ54" s="63"/>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1"/>
      <c r="BM55" s="62"/>
      <c r="BN55" s="62"/>
      <c r="BO55" s="62"/>
      <c r="BP55" s="62"/>
      <c r="BQ55" s="62"/>
      <c r="BR55" s="62"/>
      <c r="BS55" s="62"/>
      <c r="BT55" s="62"/>
      <c r="BU55" s="62"/>
      <c r="BV55" s="62"/>
      <c r="BW55" s="62"/>
      <c r="BX55" s="62"/>
      <c r="BY55" s="62"/>
      <c r="BZ55" s="63"/>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1"/>
      <c r="BM56" s="62"/>
      <c r="BN56" s="62"/>
      <c r="BO56" s="62"/>
      <c r="BP56" s="62"/>
      <c r="BQ56" s="62"/>
      <c r="BR56" s="62"/>
      <c r="BS56" s="62"/>
      <c r="BT56" s="62"/>
      <c r="BU56" s="62"/>
      <c r="BV56" s="62"/>
      <c r="BW56" s="62"/>
      <c r="BX56" s="62"/>
      <c r="BY56" s="62"/>
      <c r="BZ56" s="63"/>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1"/>
      <c r="BM57" s="62"/>
      <c r="BN57" s="62"/>
      <c r="BO57" s="62"/>
      <c r="BP57" s="62"/>
      <c r="BQ57" s="62"/>
      <c r="BR57" s="62"/>
      <c r="BS57" s="62"/>
      <c r="BT57" s="62"/>
      <c r="BU57" s="62"/>
      <c r="BV57" s="62"/>
      <c r="BW57" s="62"/>
      <c r="BX57" s="62"/>
      <c r="BY57" s="62"/>
      <c r="BZ57" s="63"/>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1"/>
      <c r="BM58" s="62"/>
      <c r="BN58" s="62"/>
      <c r="BO58" s="62"/>
      <c r="BP58" s="62"/>
      <c r="BQ58" s="62"/>
      <c r="BR58" s="62"/>
      <c r="BS58" s="62"/>
      <c r="BT58" s="62"/>
      <c r="BU58" s="62"/>
      <c r="BV58" s="62"/>
      <c r="BW58" s="62"/>
      <c r="BX58" s="62"/>
      <c r="BY58" s="62"/>
      <c r="BZ58" s="6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1"/>
      <c r="BM59" s="62"/>
      <c r="BN59" s="62"/>
      <c r="BO59" s="62"/>
      <c r="BP59" s="62"/>
      <c r="BQ59" s="62"/>
      <c r="BR59" s="62"/>
      <c r="BS59" s="62"/>
      <c r="BT59" s="62"/>
      <c r="BU59" s="62"/>
      <c r="BV59" s="62"/>
      <c r="BW59" s="62"/>
      <c r="BX59" s="62"/>
      <c r="BY59" s="62"/>
      <c r="BZ59" s="63"/>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61"/>
      <c r="BM60" s="62"/>
      <c r="BN60" s="62"/>
      <c r="BO60" s="62"/>
      <c r="BP60" s="62"/>
      <c r="BQ60" s="62"/>
      <c r="BR60" s="62"/>
      <c r="BS60" s="62"/>
      <c r="BT60" s="62"/>
      <c r="BU60" s="62"/>
      <c r="BV60" s="62"/>
      <c r="BW60" s="62"/>
      <c r="BX60" s="62"/>
      <c r="BY60" s="62"/>
      <c r="BZ60" s="6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61"/>
      <c r="BM61" s="62"/>
      <c r="BN61" s="62"/>
      <c r="BO61" s="62"/>
      <c r="BP61" s="62"/>
      <c r="BQ61" s="62"/>
      <c r="BR61" s="62"/>
      <c r="BS61" s="62"/>
      <c r="BT61" s="62"/>
      <c r="BU61" s="62"/>
      <c r="BV61" s="62"/>
      <c r="BW61" s="62"/>
      <c r="BX61" s="62"/>
      <c r="BY61" s="62"/>
      <c r="BZ61" s="63"/>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1"/>
      <c r="BM62" s="62"/>
      <c r="BN62" s="62"/>
      <c r="BO62" s="62"/>
      <c r="BP62" s="62"/>
      <c r="BQ62" s="62"/>
      <c r="BR62" s="62"/>
      <c r="BS62" s="62"/>
      <c r="BT62" s="62"/>
      <c r="BU62" s="62"/>
      <c r="BV62" s="62"/>
      <c r="BW62" s="62"/>
      <c r="BX62" s="62"/>
      <c r="BY62" s="62"/>
      <c r="BZ62" s="63"/>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4"/>
      <c r="BM63" s="65"/>
      <c r="BN63" s="65"/>
      <c r="BO63" s="65"/>
      <c r="BP63" s="65"/>
      <c r="BQ63" s="65"/>
      <c r="BR63" s="65"/>
      <c r="BS63" s="65"/>
      <c r="BT63" s="65"/>
      <c r="BU63" s="65"/>
      <c r="BV63" s="65"/>
      <c r="BW63" s="65"/>
      <c r="BX63" s="65"/>
      <c r="BY63" s="65"/>
      <c r="BZ63" s="6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5" t="s">
        <v>28</v>
      </c>
      <c r="BM64" s="56"/>
      <c r="BN64" s="56"/>
      <c r="BO64" s="56"/>
      <c r="BP64" s="56"/>
      <c r="BQ64" s="56"/>
      <c r="BR64" s="56"/>
      <c r="BS64" s="56"/>
      <c r="BT64" s="56"/>
      <c r="BU64" s="56"/>
      <c r="BV64" s="56"/>
      <c r="BW64" s="56"/>
      <c r="BX64" s="56"/>
      <c r="BY64" s="56"/>
      <c r="BZ64" s="57"/>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8"/>
      <c r="BM65" s="59"/>
      <c r="BN65" s="59"/>
      <c r="BO65" s="59"/>
      <c r="BP65" s="59"/>
      <c r="BQ65" s="59"/>
      <c r="BR65" s="59"/>
      <c r="BS65" s="59"/>
      <c r="BT65" s="59"/>
      <c r="BU65" s="59"/>
      <c r="BV65" s="59"/>
      <c r="BW65" s="59"/>
      <c r="BX65" s="59"/>
      <c r="BY65" s="59"/>
      <c r="BZ65" s="60"/>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1" t="s">
        <v>109</v>
      </c>
      <c r="BM66" s="62"/>
      <c r="BN66" s="62"/>
      <c r="BO66" s="62"/>
      <c r="BP66" s="62"/>
      <c r="BQ66" s="62"/>
      <c r="BR66" s="62"/>
      <c r="BS66" s="62"/>
      <c r="BT66" s="62"/>
      <c r="BU66" s="62"/>
      <c r="BV66" s="62"/>
      <c r="BW66" s="62"/>
      <c r="BX66" s="62"/>
      <c r="BY66" s="62"/>
      <c r="BZ66" s="63"/>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1"/>
      <c r="BM67" s="62"/>
      <c r="BN67" s="62"/>
      <c r="BO67" s="62"/>
      <c r="BP67" s="62"/>
      <c r="BQ67" s="62"/>
      <c r="BR67" s="62"/>
      <c r="BS67" s="62"/>
      <c r="BT67" s="62"/>
      <c r="BU67" s="62"/>
      <c r="BV67" s="62"/>
      <c r="BW67" s="62"/>
      <c r="BX67" s="62"/>
      <c r="BY67" s="62"/>
      <c r="BZ67" s="63"/>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1"/>
      <c r="BM68" s="62"/>
      <c r="BN68" s="62"/>
      <c r="BO68" s="62"/>
      <c r="BP68" s="62"/>
      <c r="BQ68" s="62"/>
      <c r="BR68" s="62"/>
      <c r="BS68" s="62"/>
      <c r="BT68" s="62"/>
      <c r="BU68" s="62"/>
      <c r="BV68" s="62"/>
      <c r="BW68" s="62"/>
      <c r="BX68" s="62"/>
      <c r="BY68" s="62"/>
      <c r="BZ68" s="63"/>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1"/>
      <c r="BM69" s="62"/>
      <c r="BN69" s="62"/>
      <c r="BO69" s="62"/>
      <c r="BP69" s="62"/>
      <c r="BQ69" s="62"/>
      <c r="BR69" s="62"/>
      <c r="BS69" s="62"/>
      <c r="BT69" s="62"/>
      <c r="BU69" s="62"/>
      <c r="BV69" s="62"/>
      <c r="BW69" s="62"/>
      <c r="BX69" s="62"/>
      <c r="BY69" s="62"/>
      <c r="BZ69" s="63"/>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1"/>
      <c r="BM70" s="62"/>
      <c r="BN70" s="62"/>
      <c r="BO70" s="62"/>
      <c r="BP70" s="62"/>
      <c r="BQ70" s="62"/>
      <c r="BR70" s="62"/>
      <c r="BS70" s="62"/>
      <c r="BT70" s="62"/>
      <c r="BU70" s="62"/>
      <c r="BV70" s="62"/>
      <c r="BW70" s="62"/>
      <c r="BX70" s="62"/>
      <c r="BY70" s="62"/>
      <c r="BZ70" s="63"/>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1"/>
      <c r="BM71" s="62"/>
      <c r="BN71" s="62"/>
      <c r="BO71" s="62"/>
      <c r="BP71" s="62"/>
      <c r="BQ71" s="62"/>
      <c r="BR71" s="62"/>
      <c r="BS71" s="62"/>
      <c r="BT71" s="62"/>
      <c r="BU71" s="62"/>
      <c r="BV71" s="62"/>
      <c r="BW71" s="62"/>
      <c r="BX71" s="62"/>
      <c r="BY71" s="62"/>
      <c r="BZ71" s="63"/>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1"/>
      <c r="BM72" s="62"/>
      <c r="BN72" s="62"/>
      <c r="BO72" s="62"/>
      <c r="BP72" s="62"/>
      <c r="BQ72" s="62"/>
      <c r="BR72" s="62"/>
      <c r="BS72" s="62"/>
      <c r="BT72" s="62"/>
      <c r="BU72" s="62"/>
      <c r="BV72" s="62"/>
      <c r="BW72" s="62"/>
      <c r="BX72" s="62"/>
      <c r="BY72" s="62"/>
      <c r="BZ72" s="63"/>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1"/>
      <c r="BM73" s="62"/>
      <c r="BN73" s="62"/>
      <c r="BO73" s="62"/>
      <c r="BP73" s="62"/>
      <c r="BQ73" s="62"/>
      <c r="BR73" s="62"/>
      <c r="BS73" s="62"/>
      <c r="BT73" s="62"/>
      <c r="BU73" s="62"/>
      <c r="BV73" s="62"/>
      <c r="BW73" s="62"/>
      <c r="BX73" s="62"/>
      <c r="BY73" s="62"/>
      <c r="BZ73" s="63"/>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1"/>
      <c r="BM74" s="62"/>
      <c r="BN74" s="62"/>
      <c r="BO74" s="62"/>
      <c r="BP74" s="62"/>
      <c r="BQ74" s="62"/>
      <c r="BR74" s="62"/>
      <c r="BS74" s="62"/>
      <c r="BT74" s="62"/>
      <c r="BU74" s="62"/>
      <c r="BV74" s="62"/>
      <c r="BW74" s="62"/>
      <c r="BX74" s="62"/>
      <c r="BY74" s="62"/>
      <c r="BZ74" s="63"/>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1"/>
      <c r="BM75" s="62"/>
      <c r="BN75" s="62"/>
      <c r="BO75" s="62"/>
      <c r="BP75" s="62"/>
      <c r="BQ75" s="62"/>
      <c r="BR75" s="62"/>
      <c r="BS75" s="62"/>
      <c r="BT75" s="62"/>
      <c r="BU75" s="62"/>
      <c r="BV75" s="62"/>
      <c r="BW75" s="62"/>
      <c r="BX75" s="62"/>
      <c r="BY75" s="62"/>
      <c r="BZ75" s="63"/>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1"/>
      <c r="BM76" s="62"/>
      <c r="BN76" s="62"/>
      <c r="BO76" s="62"/>
      <c r="BP76" s="62"/>
      <c r="BQ76" s="62"/>
      <c r="BR76" s="62"/>
      <c r="BS76" s="62"/>
      <c r="BT76" s="62"/>
      <c r="BU76" s="62"/>
      <c r="BV76" s="62"/>
      <c r="BW76" s="62"/>
      <c r="BX76" s="62"/>
      <c r="BY76" s="62"/>
      <c r="BZ76" s="63"/>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1"/>
      <c r="BM77" s="62"/>
      <c r="BN77" s="62"/>
      <c r="BO77" s="62"/>
      <c r="BP77" s="62"/>
      <c r="BQ77" s="62"/>
      <c r="BR77" s="62"/>
      <c r="BS77" s="62"/>
      <c r="BT77" s="62"/>
      <c r="BU77" s="62"/>
      <c r="BV77" s="62"/>
      <c r="BW77" s="62"/>
      <c r="BX77" s="62"/>
      <c r="BY77" s="62"/>
      <c r="BZ77" s="63"/>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1"/>
      <c r="BM78" s="62"/>
      <c r="BN78" s="62"/>
      <c r="BO78" s="62"/>
      <c r="BP78" s="62"/>
      <c r="BQ78" s="62"/>
      <c r="BR78" s="62"/>
      <c r="BS78" s="62"/>
      <c r="BT78" s="62"/>
      <c r="BU78" s="62"/>
      <c r="BV78" s="62"/>
      <c r="BW78" s="62"/>
      <c r="BX78" s="62"/>
      <c r="BY78" s="62"/>
      <c r="BZ78" s="63"/>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1"/>
      <c r="BM79" s="62"/>
      <c r="BN79" s="62"/>
      <c r="BO79" s="62"/>
      <c r="BP79" s="62"/>
      <c r="BQ79" s="62"/>
      <c r="BR79" s="62"/>
      <c r="BS79" s="62"/>
      <c r="BT79" s="62"/>
      <c r="BU79" s="62"/>
      <c r="BV79" s="62"/>
      <c r="BW79" s="62"/>
      <c r="BX79" s="62"/>
      <c r="BY79" s="62"/>
      <c r="BZ79" s="63"/>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1"/>
      <c r="BM80" s="62"/>
      <c r="BN80" s="62"/>
      <c r="BO80" s="62"/>
      <c r="BP80" s="62"/>
      <c r="BQ80" s="62"/>
      <c r="BR80" s="62"/>
      <c r="BS80" s="62"/>
      <c r="BT80" s="62"/>
      <c r="BU80" s="62"/>
      <c r="BV80" s="62"/>
      <c r="BW80" s="62"/>
      <c r="BX80" s="62"/>
      <c r="BY80" s="62"/>
      <c r="BZ80" s="63"/>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1"/>
      <c r="BM81" s="62"/>
      <c r="BN81" s="62"/>
      <c r="BO81" s="62"/>
      <c r="BP81" s="62"/>
      <c r="BQ81" s="62"/>
      <c r="BR81" s="62"/>
      <c r="BS81" s="62"/>
      <c r="BT81" s="62"/>
      <c r="BU81" s="62"/>
      <c r="BV81" s="62"/>
      <c r="BW81" s="62"/>
      <c r="BX81" s="62"/>
      <c r="BY81" s="62"/>
      <c r="BZ81" s="6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4"/>
      <c r="BM82" s="65"/>
      <c r="BN82" s="65"/>
      <c r="BO82" s="65"/>
      <c r="BP82" s="65"/>
      <c r="BQ82" s="65"/>
      <c r="BR82" s="65"/>
      <c r="BS82" s="65"/>
      <c r="BT82" s="65"/>
      <c r="BU82" s="65"/>
      <c r="BV82" s="65"/>
      <c r="BW82" s="65"/>
      <c r="BX82" s="65"/>
      <c r="BY82" s="65"/>
      <c r="BZ82" s="6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41</v>
      </c>
      <c r="N85" s="27" t="s">
        <v>41</v>
      </c>
      <c r="O85" s="27" t="str">
        <f>データ!EN6</f>
        <v>【0.54】</v>
      </c>
    </row>
  </sheetData>
  <sheetProtection algorithmName="SHA-512" hashValue="mXTJS/ix3F0UI3rLjfXKlh8HlA3CNK+oz/DUxO8pD7idrR8A0YD+E4lAyt9pPRn9tr+VuoHtpKqmrQnAUKx6iA==" saltValue="fnOnPJWKZZEV8Sf7VUt0u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44</v>
      </c>
      <c r="B3" s="30" t="s">
        <v>45</v>
      </c>
      <c r="C3" s="30" t="s">
        <v>46</v>
      </c>
      <c r="D3" s="30" t="s">
        <v>47</v>
      </c>
      <c r="E3" s="30" t="s">
        <v>48</v>
      </c>
      <c r="F3" s="30" t="s">
        <v>49</v>
      </c>
      <c r="G3" s="30" t="s">
        <v>50</v>
      </c>
      <c r="H3" s="76" t="s">
        <v>51</v>
      </c>
      <c r="I3" s="77"/>
      <c r="J3" s="77"/>
      <c r="K3" s="77"/>
      <c r="L3" s="77"/>
      <c r="M3" s="77"/>
      <c r="N3" s="77"/>
      <c r="O3" s="77"/>
      <c r="P3" s="77"/>
      <c r="Q3" s="77"/>
      <c r="R3" s="77"/>
      <c r="S3" s="77"/>
      <c r="T3" s="77"/>
      <c r="U3" s="77"/>
      <c r="V3" s="77"/>
      <c r="W3" s="78"/>
      <c r="X3" s="82" t="s">
        <v>52</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53</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54</v>
      </c>
      <c r="B4" s="31"/>
      <c r="C4" s="31"/>
      <c r="D4" s="31"/>
      <c r="E4" s="31"/>
      <c r="F4" s="31"/>
      <c r="G4" s="31"/>
      <c r="H4" s="79"/>
      <c r="I4" s="80"/>
      <c r="J4" s="80"/>
      <c r="K4" s="80"/>
      <c r="L4" s="80"/>
      <c r="M4" s="80"/>
      <c r="N4" s="80"/>
      <c r="O4" s="80"/>
      <c r="P4" s="80"/>
      <c r="Q4" s="80"/>
      <c r="R4" s="80"/>
      <c r="S4" s="80"/>
      <c r="T4" s="80"/>
      <c r="U4" s="80"/>
      <c r="V4" s="80"/>
      <c r="W4" s="81"/>
      <c r="X4" s="75" t="s">
        <v>55</v>
      </c>
      <c r="Y4" s="75"/>
      <c r="Z4" s="75"/>
      <c r="AA4" s="75"/>
      <c r="AB4" s="75"/>
      <c r="AC4" s="75"/>
      <c r="AD4" s="75"/>
      <c r="AE4" s="75"/>
      <c r="AF4" s="75"/>
      <c r="AG4" s="75"/>
      <c r="AH4" s="75"/>
      <c r="AI4" s="75" t="s">
        <v>56</v>
      </c>
      <c r="AJ4" s="75"/>
      <c r="AK4" s="75"/>
      <c r="AL4" s="75"/>
      <c r="AM4" s="75"/>
      <c r="AN4" s="75"/>
      <c r="AO4" s="75"/>
      <c r="AP4" s="75"/>
      <c r="AQ4" s="75"/>
      <c r="AR4" s="75"/>
      <c r="AS4" s="75"/>
      <c r="AT4" s="75" t="s">
        <v>57</v>
      </c>
      <c r="AU4" s="75"/>
      <c r="AV4" s="75"/>
      <c r="AW4" s="75"/>
      <c r="AX4" s="75"/>
      <c r="AY4" s="75"/>
      <c r="AZ4" s="75"/>
      <c r="BA4" s="75"/>
      <c r="BB4" s="75"/>
      <c r="BC4" s="75"/>
      <c r="BD4" s="75"/>
      <c r="BE4" s="75" t="s">
        <v>58</v>
      </c>
      <c r="BF4" s="75"/>
      <c r="BG4" s="75"/>
      <c r="BH4" s="75"/>
      <c r="BI4" s="75"/>
      <c r="BJ4" s="75"/>
      <c r="BK4" s="75"/>
      <c r="BL4" s="75"/>
      <c r="BM4" s="75"/>
      <c r="BN4" s="75"/>
      <c r="BO4" s="75"/>
      <c r="BP4" s="75" t="s">
        <v>59</v>
      </c>
      <c r="BQ4" s="75"/>
      <c r="BR4" s="75"/>
      <c r="BS4" s="75"/>
      <c r="BT4" s="75"/>
      <c r="BU4" s="75"/>
      <c r="BV4" s="75"/>
      <c r="BW4" s="75"/>
      <c r="BX4" s="75"/>
      <c r="BY4" s="75"/>
      <c r="BZ4" s="75"/>
      <c r="CA4" s="75" t="s">
        <v>60</v>
      </c>
      <c r="CB4" s="75"/>
      <c r="CC4" s="75"/>
      <c r="CD4" s="75"/>
      <c r="CE4" s="75"/>
      <c r="CF4" s="75"/>
      <c r="CG4" s="75"/>
      <c r="CH4" s="75"/>
      <c r="CI4" s="75"/>
      <c r="CJ4" s="75"/>
      <c r="CK4" s="75"/>
      <c r="CL4" s="75" t="s">
        <v>61</v>
      </c>
      <c r="CM4" s="75"/>
      <c r="CN4" s="75"/>
      <c r="CO4" s="75"/>
      <c r="CP4" s="75"/>
      <c r="CQ4" s="75"/>
      <c r="CR4" s="75"/>
      <c r="CS4" s="75"/>
      <c r="CT4" s="75"/>
      <c r="CU4" s="75"/>
      <c r="CV4" s="75"/>
      <c r="CW4" s="75" t="s">
        <v>62</v>
      </c>
      <c r="CX4" s="75"/>
      <c r="CY4" s="75"/>
      <c r="CZ4" s="75"/>
      <c r="DA4" s="75"/>
      <c r="DB4" s="75"/>
      <c r="DC4" s="75"/>
      <c r="DD4" s="75"/>
      <c r="DE4" s="75"/>
      <c r="DF4" s="75"/>
      <c r="DG4" s="75"/>
      <c r="DH4" s="75" t="s">
        <v>63</v>
      </c>
      <c r="DI4" s="75"/>
      <c r="DJ4" s="75"/>
      <c r="DK4" s="75"/>
      <c r="DL4" s="75"/>
      <c r="DM4" s="75"/>
      <c r="DN4" s="75"/>
      <c r="DO4" s="75"/>
      <c r="DP4" s="75"/>
      <c r="DQ4" s="75"/>
      <c r="DR4" s="75"/>
      <c r="DS4" s="75" t="s">
        <v>64</v>
      </c>
      <c r="DT4" s="75"/>
      <c r="DU4" s="75"/>
      <c r="DV4" s="75"/>
      <c r="DW4" s="75"/>
      <c r="DX4" s="75"/>
      <c r="DY4" s="75"/>
      <c r="DZ4" s="75"/>
      <c r="EA4" s="75"/>
      <c r="EB4" s="75"/>
      <c r="EC4" s="75"/>
      <c r="ED4" s="75" t="s">
        <v>65</v>
      </c>
      <c r="EE4" s="75"/>
      <c r="EF4" s="75"/>
      <c r="EG4" s="75"/>
      <c r="EH4" s="75"/>
      <c r="EI4" s="75"/>
      <c r="EJ4" s="75"/>
      <c r="EK4" s="75"/>
      <c r="EL4" s="75"/>
      <c r="EM4" s="75"/>
      <c r="EN4" s="75"/>
    </row>
    <row r="5" spans="1:144" x14ac:dyDescent="0.15">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15">
      <c r="A6" s="29" t="s">
        <v>94</v>
      </c>
      <c r="B6" s="34">
        <f>B7</f>
        <v>2018</v>
      </c>
      <c r="C6" s="34">
        <f t="shared" ref="C6:W6" si="3">C7</f>
        <v>222135</v>
      </c>
      <c r="D6" s="34">
        <f t="shared" si="3"/>
        <v>47</v>
      </c>
      <c r="E6" s="34">
        <f t="shared" si="3"/>
        <v>1</v>
      </c>
      <c r="F6" s="34">
        <f t="shared" si="3"/>
        <v>0</v>
      </c>
      <c r="G6" s="34">
        <f t="shared" si="3"/>
        <v>0</v>
      </c>
      <c r="H6" s="34" t="str">
        <f t="shared" si="3"/>
        <v>静岡県　掛川市</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0.51</v>
      </c>
      <c r="Q6" s="35">
        <f t="shared" si="3"/>
        <v>1944</v>
      </c>
      <c r="R6" s="35">
        <f t="shared" si="3"/>
        <v>117931</v>
      </c>
      <c r="S6" s="35">
        <f t="shared" si="3"/>
        <v>265.69</v>
      </c>
      <c r="T6" s="35">
        <f t="shared" si="3"/>
        <v>443.87</v>
      </c>
      <c r="U6" s="35">
        <f t="shared" si="3"/>
        <v>598</v>
      </c>
      <c r="V6" s="35">
        <f t="shared" si="3"/>
        <v>3.91</v>
      </c>
      <c r="W6" s="35">
        <f t="shared" si="3"/>
        <v>152.94</v>
      </c>
      <c r="X6" s="36">
        <f>IF(X7="",NA(),X7)</f>
        <v>87.86</v>
      </c>
      <c r="Y6" s="36">
        <f t="shared" ref="Y6:AG6" si="4">IF(Y7="",NA(),Y7)</f>
        <v>116.03</v>
      </c>
      <c r="Z6" s="36">
        <f t="shared" si="4"/>
        <v>105.33</v>
      </c>
      <c r="AA6" s="36">
        <f t="shared" si="4"/>
        <v>74.63</v>
      </c>
      <c r="AB6" s="36">
        <f t="shared" si="4"/>
        <v>95.18</v>
      </c>
      <c r="AC6" s="36">
        <f t="shared" si="4"/>
        <v>73.06</v>
      </c>
      <c r="AD6" s="36">
        <f t="shared" si="4"/>
        <v>72.03</v>
      </c>
      <c r="AE6" s="36">
        <f t="shared" si="4"/>
        <v>72.11</v>
      </c>
      <c r="AF6" s="36">
        <f t="shared" si="4"/>
        <v>74.05</v>
      </c>
      <c r="AG6" s="36">
        <f t="shared" si="4"/>
        <v>73.25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185.8</v>
      </c>
      <c r="BF6" s="36">
        <f t="shared" ref="BF6:BN6" si="7">IF(BF7="",NA(),BF7)</f>
        <v>178.87</v>
      </c>
      <c r="BG6" s="36">
        <f t="shared" si="7"/>
        <v>167.14</v>
      </c>
      <c r="BH6" s="36">
        <f t="shared" si="7"/>
        <v>163.55000000000001</v>
      </c>
      <c r="BI6" s="36">
        <f t="shared" si="7"/>
        <v>182.07</v>
      </c>
      <c r="BJ6" s="36">
        <f t="shared" si="7"/>
        <v>1486.62</v>
      </c>
      <c r="BK6" s="36">
        <f t="shared" si="7"/>
        <v>1510.14</v>
      </c>
      <c r="BL6" s="36">
        <f t="shared" si="7"/>
        <v>1595.62</v>
      </c>
      <c r="BM6" s="36">
        <f t="shared" si="7"/>
        <v>1302.33</v>
      </c>
      <c r="BN6" s="36">
        <f t="shared" si="7"/>
        <v>1274.21</v>
      </c>
      <c r="BO6" s="35" t="str">
        <f>IF(BO7="","",IF(BO7="-","【-】","【"&amp;SUBSTITUTE(TEXT(BO7,"#,##0.00"),"-","△")&amp;"】"))</f>
        <v>【1,074.14】</v>
      </c>
      <c r="BP6" s="36">
        <f>IF(BP7="",NA(),BP7)</f>
        <v>75.739999999999995</v>
      </c>
      <c r="BQ6" s="36">
        <f t="shared" ref="BQ6:BY6" si="8">IF(BQ7="",NA(),BQ7)</f>
        <v>92.27</v>
      </c>
      <c r="BR6" s="36">
        <f t="shared" si="8"/>
        <v>83.47</v>
      </c>
      <c r="BS6" s="36">
        <f t="shared" si="8"/>
        <v>54.36</v>
      </c>
      <c r="BT6" s="36">
        <f t="shared" si="8"/>
        <v>50.26</v>
      </c>
      <c r="BU6" s="36">
        <f t="shared" si="8"/>
        <v>24.39</v>
      </c>
      <c r="BV6" s="36">
        <f t="shared" si="8"/>
        <v>22.67</v>
      </c>
      <c r="BW6" s="36">
        <f t="shared" si="8"/>
        <v>37.92</v>
      </c>
      <c r="BX6" s="36">
        <f t="shared" si="8"/>
        <v>40.89</v>
      </c>
      <c r="BY6" s="36">
        <f t="shared" si="8"/>
        <v>41.25</v>
      </c>
      <c r="BZ6" s="35" t="str">
        <f>IF(BZ7="","",IF(BZ7="-","【-】","【"&amp;SUBSTITUTE(TEXT(BZ7,"#,##0.00"),"-","△")&amp;"】"))</f>
        <v>【54.36】</v>
      </c>
      <c r="CA6" s="36">
        <f>IF(CA7="",NA(),CA7)</f>
        <v>175.55</v>
      </c>
      <c r="CB6" s="36">
        <f t="shared" ref="CB6:CJ6" si="9">IF(CB7="",NA(),CB7)</f>
        <v>140.69999999999999</v>
      </c>
      <c r="CC6" s="36">
        <f t="shared" si="9"/>
        <v>157.55000000000001</v>
      </c>
      <c r="CD6" s="36">
        <f t="shared" si="9"/>
        <v>241.38</v>
      </c>
      <c r="CE6" s="36">
        <f t="shared" si="9"/>
        <v>255.38</v>
      </c>
      <c r="CF6" s="36">
        <f t="shared" si="9"/>
        <v>734.18</v>
      </c>
      <c r="CG6" s="36">
        <f t="shared" si="9"/>
        <v>789.62</v>
      </c>
      <c r="CH6" s="36">
        <f t="shared" si="9"/>
        <v>423.18</v>
      </c>
      <c r="CI6" s="36">
        <f t="shared" si="9"/>
        <v>383.2</v>
      </c>
      <c r="CJ6" s="36">
        <f t="shared" si="9"/>
        <v>383.25</v>
      </c>
      <c r="CK6" s="35" t="str">
        <f>IF(CK7="","",IF(CK7="-","【-】","【"&amp;SUBSTITUTE(TEXT(CK7,"#,##0.00"),"-","△")&amp;"】"))</f>
        <v>【296.40】</v>
      </c>
      <c r="CL6" s="36">
        <f>IF(CL7="",NA(),CL7)</f>
        <v>67.64</v>
      </c>
      <c r="CM6" s="36">
        <f t="shared" ref="CM6:CU6" si="10">IF(CM7="",NA(),CM7)</f>
        <v>68.25</v>
      </c>
      <c r="CN6" s="36">
        <f t="shared" si="10"/>
        <v>71.27</v>
      </c>
      <c r="CO6" s="36">
        <f t="shared" si="10"/>
        <v>65.38</v>
      </c>
      <c r="CP6" s="36">
        <f t="shared" si="10"/>
        <v>63.69</v>
      </c>
      <c r="CQ6" s="36">
        <f t="shared" si="10"/>
        <v>48.36</v>
      </c>
      <c r="CR6" s="36">
        <f t="shared" si="10"/>
        <v>48.7</v>
      </c>
      <c r="CS6" s="36">
        <f t="shared" si="10"/>
        <v>46.9</v>
      </c>
      <c r="CT6" s="36">
        <f t="shared" si="10"/>
        <v>47.95</v>
      </c>
      <c r="CU6" s="36">
        <f t="shared" si="10"/>
        <v>48.26</v>
      </c>
      <c r="CV6" s="35" t="str">
        <f>IF(CV7="","",IF(CV7="-","【-】","【"&amp;SUBSTITUTE(TEXT(CV7,"#,##0.00"),"-","△")&amp;"】"))</f>
        <v>【55.95】</v>
      </c>
      <c r="CW6" s="36">
        <f>IF(CW7="",NA(),CW7)</f>
        <v>82.9</v>
      </c>
      <c r="CX6" s="36">
        <f t="shared" ref="CX6:DF6" si="11">IF(CX7="",NA(),CX7)</f>
        <v>81.96</v>
      </c>
      <c r="CY6" s="36">
        <f t="shared" si="11"/>
        <v>77.77</v>
      </c>
      <c r="CZ6" s="36">
        <f t="shared" si="11"/>
        <v>80.739999999999995</v>
      </c>
      <c r="DA6" s="36">
        <f t="shared" si="11"/>
        <v>82.43</v>
      </c>
      <c r="DB6" s="36">
        <f t="shared" si="11"/>
        <v>75.239999999999995</v>
      </c>
      <c r="DC6" s="36">
        <f t="shared" si="11"/>
        <v>74.959999999999994</v>
      </c>
      <c r="DD6" s="36">
        <f t="shared" si="11"/>
        <v>74.63</v>
      </c>
      <c r="DE6" s="36">
        <f t="shared" si="11"/>
        <v>74.900000000000006</v>
      </c>
      <c r="DF6" s="36">
        <f t="shared" si="11"/>
        <v>72.72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0.91</v>
      </c>
      <c r="EJ6" s="36">
        <f t="shared" si="14"/>
        <v>1.26</v>
      </c>
      <c r="EK6" s="36">
        <f t="shared" si="14"/>
        <v>0.78</v>
      </c>
      <c r="EL6" s="36">
        <f t="shared" si="14"/>
        <v>0.56999999999999995</v>
      </c>
      <c r="EM6" s="36">
        <f t="shared" si="14"/>
        <v>0.62</v>
      </c>
      <c r="EN6" s="35" t="str">
        <f>IF(EN7="","",IF(EN7="-","【-】","【"&amp;SUBSTITUTE(TEXT(EN7,"#,##0.00"),"-","△")&amp;"】"))</f>
        <v>【0.54】</v>
      </c>
    </row>
    <row r="7" spans="1:144" s="37" customFormat="1" x14ac:dyDescent="0.15">
      <c r="A7" s="29"/>
      <c r="B7" s="38">
        <v>2018</v>
      </c>
      <c r="C7" s="38">
        <v>222135</v>
      </c>
      <c r="D7" s="38">
        <v>47</v>
      </c>
      <c r="E7" s="38">
        <v>1</v>
      </c>
      <c r="F7" s="38">
        <v>0</v>
      </c>
      <c r="G7" s="38">
        <v>0</v>
      </c>
      <c r="H7" s="38" t="s">
        <v>95</v>
      </c>
      <c r="I7" s="38" t="s">
        <v>96</v>
      </c>
      <c r="J7" s="38" t="s">
        <v>97</v>
      </c>
      <c r="K7" s="38" t="s">
        <v>98</v>
      </c>
      <c r="L7" s="38" t="s">
        <v>99</v>
      </c>
      <c r="M7" s="38" t="s">
        <v>100</v>
      </c>
      <c r="N7" s="39" t="s">
        <v>101</v>
      </c>
      <c r="O7" s="39" t="s">
        <v>102</v>
      </c>
      <c r="P7" s="39">
        <v>0.51</v>
      </c>
      <c r="Q7" s="39">
        <v>1944</v>
      </c>
      <c r="R7" s="39">
        <v>117931</v>
      </c>
      <c r="S7" s="39">
        <v>265.69</v>
      </c>
      <c r="T7" s="39">
        <v>443.87</v>
      </c>
      <c r="U7" s="39">
        <v>598</v>
      </c>
      <c r="V7" s="39">
        <v>3.91</v>
      </c>
      <c r="W7" s="39">
        <v>152.94</v>
      </c>
      <c r="X7" s="39">
        <v>87.86</v>
      </c>
      <c r="Y7" s="39">
        <v>116.03</v>
      </c>
      <c r="Z7" s="39">
        <v>105.33</v>
      </c>
      <c r="AA7" s="39">
        <v>74.63</v>
      </c>
      <c r="AB7" s="39">
        <v>95.18</v>
      </c>
      <c r="AC7" s="39">
        <v>73.06</v>
      </c>
      <c r="AD7" s="39">
        <v>72.03</v>
      </c>
      <c r="AE7" s="39">
        <v>72.11</v>
      </c>
      <c r="AF7" s="39">
        <v>74.05</v>
      </c>
      <c r="AG7" s="39">
        <v>73.25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185.8</v>
      </c>
      <c r="BF7" s="39">
        <v>178.87</v>
      </c>
      <c r="BG7" s="39">
        <v>167.14</v>
      </c>
      <c r="BH7" s="39">
        <v>163.55000000000001</v>
      </c>
      <c r="BI7" s="39">
        <v>182.07</v>
      </c>
      <c r="BJ7" s="39">
        <v>1486.62</v>
      </c>
      <c r="BK7" s="39">
        <v>1510.14</v>
      </c>
      <c r="BL7" s="39">
        <v>1595.62</v>
      </c>
      <c r="BM7" s="39">
        <v>1302.33</v>
      </c>
      <c r="BN7" s="39">
        <v>1274.21</v>
      </c>
      <c r="BO7" s="39">
        <v>1074.1400000000001</v>
      </c>
      <c r="BP7" s="39">
        <v>75.739999999999995</v>
      </c>
      <c r="BQ7" s="39">
        <v>92.27</v>
      </c>
      <c r="BR7" s="39">
        <v>83.47</v>
      </c>
      <c r="BS7" s="39">
        <v>54.36</v>
      </c>
      <c r="BT7" s="39">
        <v>50.26</v>
      </c>
      <c r="BU7" s="39">
        <v>24.39</v>
      </c>
      <c r="BV7" s="39">
        <v>22.67</v>
      </c>
      <c r="BW7" s="39">
        <v>37.92</v>
      </c>
      <c r="BX7" s="39">
        <v>40.89</v>
      </c>
      <c r="BY7" s="39">
        <v>41.25</v>
      </c>
      <c r="BZ7" s="39">
        <v>54.36</v>
      </c>
      <c r="CA7" s="39">
        <v>175.55</v>
      </c>
      <c r="CB7" s="39">
        <v>140.69999999999999</v>
      </c>
      <c r="CC7" s="39">
        <v>157.55000000000001</v>
      </c>
      <c r="CD7" s="39">
        <v>241.38</v>
      </c>
      <c r="CE7" s="39">
        <v>255.38</v>
      </c>
      <c r="CF7" s="39">
        <v>734.18</v>
      </c>
      <c r="CG7" s="39">
        <v>789.62</v>
      </c>
      <c r="CH7" s="39">
        <v>423.18</v>
      </c>
      <c r="CI7" s="39">
        <v>383.2</v>
      </c>
      <c r="CJ7" s="39">
        <v>383.25</v>
      </c>
      <c r="CK7" s="39">
        <v>296.39999999999998</v>
      </c>
      <c r="CL7" s="39">
        <v>67.64</v>
      </c>
      <c r="CM7" s="39">
        <v>68.25</v>
      </c>
      <c r="CN7" s="39">
        <v>71.27</v>
      </c>
      <c r="CO7" s="39">
        <v>65.38</v>
      </c>
      <c r="CP7" s="39">
        <v>63.69</v>
      </c>
      <c r="CQ7" s="39">
        <v>48.36</v>
      </c>
      <c r="CR7" s="39">
        <v>48.7</v>
      </c>
      <c r="CS7" s="39">
        <v>46.9</v>
      </c>
      <c r="CT7" s="39">
        <v>47.95</v>
      </c>
      <c r="CU7" s="39">
        <v>48.26</v>
      </c>
      <c r="CV7" s="39">
        <v>55.95</v>
      </c>
      <c r="CW7" s="39">
        <v>82.9</v>
      </c>
      <c r="CX7" s="39">
        <v>81.96</v>
      </c>
      <c r="CY7" s="39">
        <v>77.77</v>
      </c>
      <c r="CZ7" s="39">
        <v>80.739999999999995</v>
      </c>
      <c r="DA7" s="39">
        <v>82.43</v>
      </c>
      <c r="DB7" s="39">
        <v>75.239999999999995</v>
      </c>
      <c r="DC7" s="39">
        <v>74.959999999999994</v>
      </c>
      <c r="DD7" s="39">
        <v>74.63</v>
      </c>
      <c r="DE7" s="39">
        <v>74.900000000000006</v>
      </c>
      <c r="DF7" s="39">
        <v>72.72</v>
      </c>
      <c r="DG7" s="39">
        <v>73.77</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0.91</v>
      </c>
      <c r="EJ7" s="39">
        <v>1.26</v>
      </c>
      <c r="EK7" s="39">
        <v>0.78</v>
      </c>
      <c r="EL7" s="39">
        <v>0.56999999999999995</v>
      </c>
      <c r="EM7" s="39">
        <v>0.62</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45</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掛川市</cp:lastModifiedBy>
  <cp:lastPrinted>2020-01-14T05:32:36Z</cp:lastPrinted>
  <dcterms:created xsi:type="dcterms:W3CDTF">2019-12-05T04:37:57Z</dcterms:created>
  <dcterms:modified xsi:type="dcterms:W3CDTF">2020-01-17T02:11:34Z</dcterms:modified>
  <cp:category/>
</cp:coreProperties>
</file>