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17ObxueK6DQN8uPy17Z1d0RxnuN/o4S5PKX1s0B7c5VK96s/8a+Ae2S6suW4TwVPyioSZsqVIiZLjFuyrjtaA==" workbookSaltValue="7I6EpsrThLJoNFraZZn1XQ==" workbookSpinCount="100000"/>
  <bookViews>
    <workbookView xWindow="0" yWindow="0" windowWidth="15360" windowHeight="7635"/>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<sst xmlns:r="http://schemas.openxmlformats.org/officeDocument/2006/relationships" xmlns="http://schemas.openxmlformats.org/spreadsheetml/2006/main" count="107" uniqueCount="107">
  <si>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</si>
  <si>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</si>
  <si>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</si>
  <si>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</si>
  <si>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</si>
  <si>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</si>
  <si>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</si>
  <si>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</si>
  <si>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</si>
  <si>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</si>
  <si>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</si>
  <si>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</si>
  <si>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</si>
  <si>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</si>
  <si>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</si>
  <si>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</si>
  <si>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</si>
  <si>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</si>
  <si>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</si>
  <si>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</si>
  <si>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</si>
  <si>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</si>
  <si>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</si>
  <si>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</si>
  <si>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</si>
  <si>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</si>
  <si>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</si>
  <si>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</si>
  <si>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</si>
  <si>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</si>
  <si>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</si>
  <si>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</si>
  <si>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</si>
  <si>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</si>
  <si>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</si>
  <si>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</si>
  <si>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</si>
  <si>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</si>
  <si>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</si>
  <si>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</si>
  <si>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</si>
  <si>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</si>
  <si>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</si>
  <si>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</si>
  <si>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</si>
  <si>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</si>
  <si>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</si>
  <si>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</si>
  <si>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</si>
  <si>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</si>
  <si>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</si>
  <si>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</si>
  <si>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</si>
  <si>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</si>
  <si>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</si>
  <si>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</si>
  <si>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</si>
  <si>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</si>
  <si>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</si>
  <si>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</si>
  <si>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</si>
  <si>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</si>
  <si>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</si>
  <si>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</si>
  <si>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</si>
  <si>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</si>
  <si>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</si>
  <si>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</si>
  <si>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</si>
  <si>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</si>
  <si>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</si>
  <si>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</si>
  <si>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</si>
  <si>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</si>
  <si>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</si>
  <si>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</si>
  <si>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</si>
  <si>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</si>
  <si>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</si>
  <si>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r>
      <t>①人員削減の影響により施設や管路更新工事が望ましいペースで行うことができず、減価償却率は年々上がり続けている。
②布設替工事の際に撤去した旧管が固定資産台帳に登録しているものと一致しない不明管の場合も多く、更新工事に対応した除却ができないことが、更新工事自体が進まないことと合わせて経年化率を上げる大きな要因でもある。</t>
    </r>
    <r>
      <rPr>
        <sz val="11"/>
        <color auto="1"/>
        <rFont val="ＭＳ ゴシック"/>
      </rPr>
      <t>固定資産台帳を見直し、現状に沿うよう、少なくとも明らかに存在しないと思われる資産は整理していくことが必要。
③経営戦略を策定する中でH30年度は特に工事の実施を見直したものが多く、また工期延長による繰越もあったため管路更新率も下がった。</t>
    </r>
    <rPh sb="1" eb="3">
      <t>ジンイン</t>
    </rPh>
    <rPh sb="3" eb="5">
      <t>サクゲン</t>
    </rPh>
    <rPh sb="6" eb="8">
      <t>エイキョウ</t>
    </rPh>
    <rPh sb="11" eb="13">
      <t>シセツ</t>
    </rPh>
    <rPh sb="14" eb="16">
      <t>カンロ</t>
    </rPh>
    <rPh sb="16" eb="18">
      <t>コウシン</t>
    </rPh>
    <rPh sb="18" eb="20">
      <t>コウジ</t>
    </rPh>
    <rPh sb="21" eb="22">
      <t>ノゾ</t>
    </rPh>
    <rPh sb="29" eb="30">
      <t>オコナ</t>
    </rPh>
    <rPh sb="38" eb="40">
      <t>ゲンカ</t>
    </rPh>
    <rPh sb="40" eb="42">
      <t>ショウキャク</t>
    </rPh>
    <rPh sb="42" eb="43">
      <t>リツ</t>
    </rPh>
    <rPh sb="44" eb="46">
      <t>ネンネン</t>
    </rPh>
    <rPh sb="46" eb="47">
      <t>ア</t>
    </rPh>
    <rPh sb="49" eb="50">
      <t>ツヅ</t>
    </rPh>
    <rPh sb="57" eb="60">
      <t>フセツガ</t>
    </rPh>
    <rPh sb="60" eb="62">
      <t>コウジ</t>
    </rPh>
    <rPh sb="63" eb="64">
      <t>サイ</t>
    </rPh>
    <rPh sb="65" eb="67">
      <t>テッキョ</t>
    </rPh>
    <rPh sb="159" eb="161">
      <t>コテイ</t>
    </rPh>
    <rPh sb="161" eb="163">
      <t>シサン</t>
    </rPh>
    <rPh sb="163" eb="165">
      <t>ダイチョウ</t>
    </rPh>
    <rPh sb="166" eb="168">
      <t>ミナオ</t>
    </rPh>
    <rPh sb="170" eb="172">
      <t>ゲンジョウ</t>
    </rPh>
    <rPh sb="173" eb="174">
      <t>ソ</t>
    </rPh>
    <rPh sb="178" eb="179">
      <t>スク</t>
    </rPh>
    <rPh sb="183" eb="184">
      <t>アキ</t>
    </rPh>
    <rPh sb="187" eb="189">
      <t>ソンザイ</t>
    </rPh>
    <rPh sb="193" eb="194">
      <t>オモ</t>
    </rPh>
    <rPh sb="197" eb="199">
      <t>シサン</t>
    </rPh>
    <rPh sb="200" eb="202">
      <t>セイリ</t>
    </rPh>
    <rPh sb="209" eb="211">
      <t>ヒツヨウ</t>
    </rPh>
    <rPh sb="236" eb="238">
      <t>ジッシ</t>
    </rPh>
    <rPh sb="246" eb="247">
      <t>オオ</t>
    </rPh>
    <phoneticPr fontId="1"/>
  </si>
  <si>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</si>
  <si>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</si>
  <si>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</si>
  <si>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</si>
  <si>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</si>
  <si>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</si>
  <si>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</si>
  <si>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</si>
  <si>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</si>
  <si>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</si>
  <si>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</si>
  <si>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</si>
  <si>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</si>
  <si>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伊豆市</t>
  </si>
  <si>
    <t>法適用</t>
  </si>
  <si>
    <t>水道事業</t>
  </si>
  <si>
    <t>末端給水事業</t>
  </si>
  <si>
    <t>A6</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</si>
  <si>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</si>
  <si>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</si>
  <si>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</si>
  <si>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</si>
  <si>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</si>
  <si>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</si>
  <si>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</si>
  <si>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人口減少にともなう使用水量の減少は今後も回復する見込みはないと思われる。厳しい状況の中、より効率よく施設を改良し維持管理のコストや職員の負担を少しでも軽減することが水道事業の運営において重要である。
将来的には料金値上げも避けられないものと認識するが、それまでにできるだけ収納率向上や業務の整理等に努める必要がある。</t>
    <rPh sb="0" eb="2">
      <t>ジンコウ</t>
    </rPh>
    <rPh sb="2" eb="4">
      <t>ゲンショウ</t>
    </rPh>
    <rPh sb="9" eb="11">
      <t>シヨウ</t>
    </rPh>
    <rPh sb="11" eb="13">
      <t>スイリョウ</t>
    </rPh>
    <rPh sb="14" eb="16">
      <t>ゲンショウ</t>
    </rPh>
    <rPh sb="17" eb="19">
      <t>コンゴ</t>
    </rPh>
    <rPh sb="20" eb="22">
      <t>カイフク</t>
    </rPh>
    <rPh sb="24" eb="26">
      <t>ミコ</t>
    </rPh>
    <rPh sb="31" eb="32">
      <t>オモ</t>
    </rPh>
    <rPh sb="36" eb="37">
      <t>キビ</t>
    </rPh>
    <rPh sb="39" eb="41">
      <t>ジョウキョウ</t>
    </rPh>
    <rPh sb="42" eb="43">
      <t>ナカ</t>
    </rPh>
    <rPh sb="46" eb="48">
      <t>コウリツ</t>
    </rPh>
    <rPh sb="50" eb="52">
      <t>シセツ</t>
    </rPh>
    <rPh sb="53" eb="55">
      <t>カイリョウ</t>
    </rPh>
    <rPh sb="56" eb="58">
      <t>イジ</t>
    </rPh>
    <rPh sb="58" eb="60">
      <t>カンリ</t>
    </rPh>
    <rPh sb="65" eb="67">
      <t>ショクイン</t>
    </rPh>
    <rPh sb="68" eb="70">
      <t>フタン</t>
    </rPh>
    <rPh sb="71" eb="72">
      <t>スコ</t>
    </rPh>
    <rPh sb="75" eb="77">
      <t>ケイゲン</t>
    </rPh>
    <rPh sb="82" eb="84">
      <t>スイドウ</t>
    </rPh>
    <rPh sb="84" eb="86">
      <t>ジギョウ</t>
    </rPh>
    <rPh sb="87" eb="89">
      <t>ウンエイ</t>
    </rPh>
    <rPh sb="93" eb="95">
      <t>ジュウヨウ</t>
    </rPh>
    <rPh sb="100" eb="102">
      <t>ショウライ</t>
    </rPh>
    <rPh sb="102" eb="103">
      <t>テキ</t>
    </rPh>
    <rPh sb="105" eb="107">
      <t>リョウキン</t>
    </rPh>
    <rPh sb="107" eb="109">
      <t>ネア</t>
    </rPh>
    <rPh sb="111" eb="112">
      <t>サ</t>
    </rPh>
    <rPh sb="120" eb="122">
      <t>ニンシキ</t>
    </rPh>
    <rPh sb="136" eb="138">
      <t>シュウノウ</t>
    </rPh>
    <rPh sb="138" eb="139">
      <t>リツ</t>
    </rPh>
    <rPh sb="139" eb="141">
      <t>コウジョウ</t>
    </rPh>
    <rPh sb="142" eb="144">
      <t>ギョウム</t>
    </rPh>
    <rPh sb="145" eb="147">
      <t>セイリ</t>
    </rPh>
    <rPh sb="147" eb="148">
      <t>トウ</t>
    </rPh>
    <rPh sb="149" eb="150">
      <t>ツト</t>
    </rPh>
    <rPh sb="152" eb="154">
      <t>ヒツヨウ</t>
    </rPh>
    <phoneticPr fontId="1"/>
  </si>
  <si>
    <r>
      <t>平成26年度以降、消費税改定によることを除き使用料金を改定していない。人口減少、それに伴う市の施設の縮小、また大口の企業の業務形態の変化等により使用水量、給水収益は減少を続けている。
①H30年度は修繕費が例年より大幅に抑えられたこと等により費用が減少したため経常収支比率は回復した。しかしこれもその年の状況により変動するものと認識する。④起債の償還を予定通りに進めたことで、企業債残高が減少し給水収益との比率は下がっている。
⑤⑥費用が抑えられたことにより給水原価が多少下がり、回収率も回復することとなった。
⑦⑧人口減少等に伴う使用水量の減少により、施設利用率は5年前と比較すると下がっている。有収率はほぼ横ばいの推移となっている。</t>
    </r>
    <r>
      <rPr>
        <sz val="11"/>
        <color auto="1"/>
        <rFont val="ＭＳ ゴシック"/>
      </rPr>
      <t>使用者の生活に影響するレベルではない漏水が常にあること、また計器類も老朽化しており正確な水量を量ることが難しいことが有収率の低迷の原因。管路だけではなく施設や機械設備類の更新も重点的に進めていく。</t>
    </r>
    <rPh sb="0" eb="2">
      <t>ヘイセイ</t>
    </rPh>
    <rPh sb="4" eb="6">
      <t>ネンド</t>
    </rPh>
    <rPh sb="6" eb="8">
      <t>イコウ</t>
    </rPh>
    <rPh sb="9" eb="12">
      <t>ショウヒゼイ</t>
    </rPh>
    <rPh sb="12" eb="14">
      <t>カイテイ</t>
    </rPh>
    <rPh sb="20" eb="21">
      <t>ノゾ</t>
    </rPh>
    <rPh sb="22" eb="24">
      <t>シヨウ</t>
    </rPh>
    <rPh sb="24" eb="26">
      <t>リョウキン</t>
    </rPh>
    <rPh sb="27" eb="29">
      <t>カイテイ</t>
    </rPh>
    <rPh sb="35" eb="37">
      <t>ジンコウ</t>
    </rPh>
    <rPh sb="37" eb="39">
      <t>ゲンショウ</t>
    </rPh>
    <rPh sb="43" eb="44">
      <t>トモナ</t>
    </rPh>
    <rPh sb="45" eb="46">
      <t>シ</t>
    </rPh>
    <rPh sb="47" eb="49">
      <t>シセツ</t>
    </rPh>
    <rPh sb="50" eb="52">
      <t>シュクショウ</t>
    </rPh>
    <rPh sb="55" eb="57">
      <t>オオグチ</t>
    </rPh>
    <rPh sb="58" eb="60">
      <t>キギョウ</t>
    </rPh>
    <rPh sb="61" eb="63">
      <t>ギョウム</t>
    </rPh>
    <rPh sb="63" eb="65">
      <t>ケイタイ</t>
    </rPh>
    <rPh sb="66" eb="68">
      <t>ヘンカ</t>
    </rPh>
    <rPh sb="68" eb="69">
      <t>トウ</t>
    </rPh>
    <rPh sb="72" eb="74">
      <t>シヨウ</t>
    </rPh>
    <rPh sb="74" eb="76">
      <t>スイリョウ</t>
    </rPh>
    <rPh sb="77" eb="79">
      <t>キュウスイ</t>
    </rPh>
    <rPh sb="79" eb="81">
      <t>シュウエキ</t>
    </rPh>
    <rPh sb="82" eb="84">
      <t>ゲンショウ</t>
    </rPh>
    <rPh sb="85" eb="86">
      <t>ツヅ</t>
    </rPh>
    <rPh sb="96" eb="98">
      <t>ネンド</t>
    </rPh>
    <rPh sb="99" eb="102">
      <t>シュウゼンヒ</t>
    </rPh>
    <rPh sb="103" eb="105">
      <t>レイネン</t>
    </rPh>
    <rPh sb="107" eb="109">
      <t>オオハバ</t>
    </rPh>
    <rPh sb="110" eb="111">
      <t>オサ</t>
    </rPh>
    <rPh sb="117" eb="118">
      <t>トウ</t>
    </rPh>
    <rPh sb="121" eb="123">
      <t>ヒヨウ</t>
    </rPh>
    <rPh sb="124" eb="126">
      <t>ゲンショウ</t>
    </rPh>
    <rPh sb="130" eb="132">
      <t>ケイジョウ</t>
    </rPh>
    <rPh sb="132" eb="134">
      <t>シュウシ</t>
    </rPh>
    <rPh sb="134" eb="136">
      <t>ヒリツ</t>
    </rPh>
    <rPh sb="137" eb="139">
      <t>カイフク</t>
    </rPh>
    <rPh sb="150" eb="151">
      <t>トシ</t>
    </rPh>
    <rPh sb="152" eb="154">
      <t>ジョウキョウ</t>
    </rPh>
    <rPh sb="157" eb="159">
      <t>ヘンドウ</t>
    </rPh>
    <rPh sb="164" eb="166">
      <t>ニンシキ</t>
    </rPh>
    <rPh sb="170" eb="172">
      <t>キサイ</t>
    </rPh>
    <rPh sb="173" eb="175">
      <t>ショウカン</t>
    </rPh>
    <rPh sb="176" eb="178">
      <t>ヨテイ</t>
    </rPh>
    <rPh sb="178" eb="179">
      <t>ドオ</t>
    </rPh>
    <rPh sb="181" eb="182">
      <t>スス</t>
    </rPh>
    <rPh sb="188" eb="190">
      <t>キギョウ</t>
    </rPh>
    <rPh sb="190" eb="191">
      <t>サイ</t>
    </rPh>
    <rPh sb="191" eb="193">
      <t>ザンダカ</t>
    </rPh>
    <rPh sb="194" eb="196">
      <t>ゲンショウ</t>
    </rPh>
    <rPh sb="197" eb="199">
      <t>キュウスイ</t>
    </rPh>
    <rPh sb="199" eb="201">
      <t>シュウエキ</t>
    </rPh>
    <rPh sb="203" eb="205">
      <t>ヒリツ</t>
    </rPh>
    <rPh sb="206" eb="207">
      <t>サ</t>
    </rPh>
    <rPh sb="216" eb="218">
      <t>ヒヨウ</t>
    </rPh>
    <rPh sb="219" eb="220">
      <t>オサ</t>
    </rPh>
    <rPh sb="229" eb="231">
      <t>キュウスイ</t>
    </rPh>
    <rPh sb="231" eb="233">
      <t>ゲンカ</t>
    </rPh>
    <rPh sb="234" eb="236">
      <t>タショウ</t>
    </rPh>
    <rPh sb="236" eb="237">
      <t>サ</t>
    </rPh>
    <rPh sb="240" eb="242">
      <t>カイシュウ</t>
    </rPh>
    <rPh sb="242" eb="243">
      <t>リツ</t>
    </rPh>
    <rPh sb="244" eb="246">
      <t>カイフク</t>
    </rPh>
    <rPh sb="258" eb="260">
      <t>ジンコウ</t>
    </rPh>
    <rPh sb="260" eb="262">
      <t>ゲンショウ</t>
    </rPh>
    <rPh sb="262" eb="263">
      <t>トウ</t>
    </rPh>
    <rPh sb="264" eb="265">
      <t>トモナ</t>
    </rPh>
    <rPh sb="266" eb="268">
      <t>シヨウ</t>
    </rPh>
    <rPh sb="268" eb="270">
      <t>スイリョウ</t>
    </rPh>
    <rPh sb="271" eb="273">
      <t>ゲンショウ</t>
    </rPh>
    <rPh sb="277" eb="279">
      <t>シセツ</t>
    </rPh>
    <rPh sb="279" eb="281">
      <t>リヨウ</t>
    </rPh>
    <rPh sb="281" eb="282">
      <t>リツ</t>
    </rPh>
    <rPh sb="284" eb="286">
      <t>ネンマエ</t>
    </rPh>
    <rPh sb="287" eb="289">
      <t>ヒカク</t>
    </rPh>
    <rPh sb="292" eb="293">
      <t>サ</t>
    </rPh>
    <rPh sb="318" eb="321">
      <t>シヨウシャ</t>
    </rPh>
    <rPh sb="322" eb="324">
      <t>セイカツ</t>
    </rPh>
    <rPh sb="325" eb="327">
      <t>エイキョウ</t>
    </rPh>
    <rPh sb="336" eb="338">
      <t>ロウスイ</t>
    </rPh>
    <rPh sb="339" eb="340">
      <t>ツネ</t>
    </rPh>
    <rPh sb="348" eb="350">
      <t>ケイキ</t>
    </rPh>
    <rPh sb="350" eb="351">
      <t>ルイ</t>
    </rPh>
    <rPh sb="352" eb="355">
      <t>ロウキュウカ</t>
    </rPh>
    <rPh sb="359" eb="361">
      <t>セイカク</t>
    </rPh>
    <rPh sb="362" eb="364">
      <t>スイリョウ</t>
    </rPh>
    <rPh sb="365" eb="366">
      <t>ハカ</t>
    </rPh>
    <rPh sb="370" eb="371">
      <t>ムズカ</t>
    </rPh>
    <rPh sb="376" eb="379">
      <t>ユウシュウリツ</t>
    </rPh>
    <rPh sb="380" eb="382">
      <t>テイメイ</t>
    </rPh>
    <rPh sb="383" eb="385">
      <t>ゲンイン</t>
    </rPh>
    <rPh sb="386" eb="388">
      <t>カンロ</t>
    </rPh>
    <rPh sb="394" eb="396">
      <t>シセツ</t>
    </rPh>
    <rPh sb="397" eb="399">
      <t>キカイ</t>
    </rPh>
    <rPh sb="399" eb="401">
      <t>セツビ</t>
    </rPh>
    <rPh sb="401" eb="402">
      <t>ルイ</t>
    </rPh>
    <rPh sb="403" eb="405">
      <t>コウシン</t>
    </rPh>
    <rPh sb="406" eb="409">
      <t>ジュウテンテキ</t>
    </rPh>
    <rPh sb="410" eb="411">
      <t>スス</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</si>
</sst>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0.76</c:v>
                </c:pt>
                <c:pt idx="2">
                  <c:v>1.01</c:v>
                </c:pt>
                <c:pt idx="3">
                  <c:v>0.52</c:v>
                </c:pt>
                <c:pt idx="4">
                  <c:v>0.56000000000000005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0.66</c:v>
                </c:pt>
                <c:pt idx="1">
                  <c:v>0.99</c:v>
                </c:pt>
                <c:pt idx="2">
                  <c:v>0.71</c:v>
                </c:pt>
                <c:pt idx="3">
                  <c:v>0.54</c:v>
                </c:pt>
                <c:pt idx="4">
                  <c:v>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65.39</c:v>
                </c:pt>
                <c:pt idx="1">
                  <c:v>64.55</c:v>
                </c:pt>
                <c:pt idx="2">
                  <c:v>64.239999999999995</c:v>
                </c:pt>
                <c:pt idx="3">
                  <c:v>62.63</c:v>
                </c:pt>
                <c:pt idx="4">
                  <c:v>62.77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55.13</c:v>
                </c:pt>
                <c:pt idx="1">
                  <c:v>54.77</c:v>
                </c:pt>
                <c:pt idx="2">
                  <c:v>54.92</c:v>
                </c:pt>
                <c:pt idx="3">
                  <c:v>55.63</c:v>
                </c:pt>
                <c:pt idx="4">
                  <c:v>55.03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63.97</c:v>
                </c:pt>
                <c:pt idx="1">
                  <c:v>64.14</c:v>
                </c:pt>
                <c:pt idx="2">
                  <c:v>64.2</c:v>
                </c:pt>
                <c:pt idx="3">
                  <c:v>64.64</c:v>
                </c:pt>
                <c:pt idx="4">
                  <c:v>63.79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83</c:v>
                </c:pt>
                <c:pt idx="1">
                  <c:v>82.89</c:v>
                </c:pt>
                <c:pt idx="2">
                  <c:v>82.66</c:v>
                </c:pt>
                <c:pt idx="3">
                  <c:v>82.04</c:v>
                </c:pt>
                <c:pt idx="4">
                  <c:v>81.900000000000006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110.14</c:v>
                </c:pt>
                <c:pt idx="1">
                  <c:v>110.25</c:v>
                </c:pt>
                <c:pt idx="2">
                  <c:v>113.92</c:v>
                </c:pt>
                <c:pt idx="3">
                  <c:v>112.68</c:v>
                </c:pt>
                <c:pt idx="4">
                  <c:v>114.67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110.01</c:v>
                </c:pt>
                <c:pt idx="1">
                  <c:v>111.21</c:v>
                </c:pt>
                <c:pt idx="2">
                  <c:v>111.71</c:v>
                </c:pt>
                <c:pt idx="3">
                  <c:v>110.05</c:v>
                </c:pt>
                <c:pt idx="4">
                  <c:v>108.87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52.36</c:v>
                </c:pt>
                <c:pt idx="1">
                  <c:v>53.43</c:v>
                </c:pt>
                <c:pt idx="2">
                  <c:v>54.41</c:v>
                </c:pt>
                <c:pt idx="3">
                  <c:v>55.63</c:v>
                </c:pt>
                <c:pt idx="4">
                  <c:v>56.91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46.66</c:v>
                </c:pt>
                <c:pt idx="1">
                  <c:v>47.46</c:v>
                </c:pt>
                <c:pt idx="2">
                  <c:v>48.49</c:v>
                </c:pt>
                <c:pt idx="3">
                  <c:v>48.05</c:v>
                </c:pt>
                <c:pt idx="4">
                  <c:v>48.87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3.16</c:v>
                </c:pt>
                <c:pt idx="1">
                  <c:v>13.89</c:v>
                </c:pt>
                <c:pt idx="2">
                  <c:v>20.82</c:v>
                </c:pt>
                <c:pt idx="3">
                  <c:v>35.71</c:v>
                </c:pt>
                <c:pt idx="4">
                  <c:v>36.35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9.85</c:v>
                </c:pt>
                <c:pt idx="1">
                  <c:v>9.7100000000000009</c:v>
                </c:pt>
                <c:pt idx="2">
                  <c:v>12.79</c:v>
                </c:pt>
                <c:pt idx="3">
                  <c:v>13.39</c:v>
                </c:pt>
                <c:pt idx="4">
                  <c:v>14.85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2.8</c:v>
                </c:pt>
                <c:pt idx="1">
                  <c:v>1.9300000000000002</c:v>
                </c:pt>
                <c:pt idx="2">
                  <c:v>1.72</c:v>
                </c:pt>
                <c:pt idx="3">
                  <c:v>2.64</c:v>
                </c:pt>
                <c:pt idx="4">
                  <c:v>3.16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278.31</c:v>
                </c:pt>
                <c:pt idx="1">
                  <c:v>262.66000000000003</c:v>
                </c:pt>
                <c:pt idx="2">
                  <c:v>240.05</c:v>
                </c:pt>
                <c:pt idx="3">
                  <c:v>244.29</c:v>
                </c:pt>
                <c:pt idx="4">
                  <c:v>295.2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381.53</c:v>
                </c:pt>
                <c:pt idx="1">
                  <c:v>391.54</c:v>
                </c:pt>
                <c:pt idx="2">
                  <c:v>384.34</c:v>
                </c:pt>
                <c:pt idx="3">
                  <c:v>359.47</c:v>
                </c:pt>
                <c:pt idx="4">
                  <c:v>369.69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345.19</c:v>
                </c:pt>
                <c:pt idx="1">
                  <c:v>318.89999999999998</c:v>
                </c:pt>
                <c:pt idx="2">
                  <c:v>301.93</c:v>
                </c:pt>
                <c:pt idx="3">
                  <c:v>290.42</c:v>
                </c:pt>
                <c:pt idx="4">
                  <c:v>278.83999999999997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393.27</c:v>
                </c:pt>
                <c:pt idx="1">
                  <c:v>386.97</c:v>
                </c:pt>
                <c:pt idx="2">
                  <c:v>380.58</c:v>
                </c:pt>
                <c:pt idx="3">
                  <c:v>401.79</c:v>
                </c:pt>
                <c:pt idx="4">
                  <c:v>402.99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107.75</c:v>
                </c:pt>
                <c:pt idx="1">
                  <c:v>104.48</c:v>
                </c:pt>
                <c:pt idx="2">
                  <c:v>108.47</c:v>
                </c:pt>
                <c:pt idx="3">
                  <c:v>105.15</c:v>
                </c:pt>
                <c:pt idx="4">
                  <c:v>106.97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100.47</c:v>
                </c:pt>
                <c:pt idx="1">
                  <c:v>101.72</c:v>
                </c:pt>
                <c:pt idx="2">
                  <c:v>102.38</c:v>
                </c:pt>
                <c:pt idx="3">
                  <c:v>100.12</c:v>
                </c:pt>
                <c:pt idx="4">
                  <c:v>98.66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105.29</c:v>
                </c:pt>
                <c:pt idx="1">
                  <c:v>110.64</c:v>
                </c:pt>
                <c:pt idx="2">
                  <c:v>106.75</c:v>
                </c:pt>
                <c:pt idx="3">
                  <c:v>110.56</c:v>
                </c:pt>
                <c:pt idx="4">
                  <c:v>108.73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169.82</c:v>
                </c:pt>
                <c:pt idx="1">
                  <c:v>168.2</c:v>
                </c:pt>
                <c:pt idx="2">
                  <c:v>168.67</c:v>
                </c:pt>
                <c:pt idx="3">
                  <c:v>174.97</c:v>
                </c:pt>
                <c:pt idx="4">
                  <c:v>178.59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G64"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30952</v>
      </c>
      <c r="AM8" s="31"/>
      <c r="AN8" s="31"/>
      <c r="AO8" s="31"/>
      <c r="AP8" s="31"/>
      <c r="AQ8" s="31"/>
      <c r="AR8" s="31"/>
      <c r="AS8" s="31"/>
      <c r="AT8" s="7">
        <f>データ!$S$6</f>
        <v>363.97</v>
      </c>
      <c r="AU8" s="15"/>
      <c r="AV8" s="15"/>
      <c r="AW8" s="15"/>
      <c r="AX8" s="15"/>
      <c r="AY8" s="15"/>
      <c r="AZ8" s="15"/>
      <c r="BA8" s="15"/>
      <c r="BB8" s="29">
        <f>データ!$T$6</f>
        <v>85.04</v>
      </c>
      <c r="BC8" s="29"/>
      <c r="BD8" s="29"/>
      <c r="BE8" s="29"/>
      <c r="BF8" s="29"/>
      <c r="BG8" s="29"/>
      <c r="BH8" s="29"/>
      <c r="BI8" s="29"/>
      <c r="BJ8" s="3"/>
      <c r="BK8" s="3"/>
      <c r="BL8" s="38" t="s">
        <v>18</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27</v>
      </c>
      <c r="X9" s="27"/>
      <c r="Y9" s="27"/>
      <c r="Z9" s="27"/>
      <c r="AA9" s="27"/>
      <c r="AB9" s="27"/>
      <c r="AC9" s="27"/>
      <c r="AD9" s="2"/>
      <c r="AE9" s="2"/>
      <c r="AF9" s="2"/>
      <c r="AG9" s="2"/>
      <c r="AH9" s="18"/>
      <c r="AI9" s="18"/>
      <c r="AJ9" s="18"/>
      <c r="AK9" s="18"/>
      <c r="AL9" s="27" t="s">
        <v>6</v>
      </c>
      <c r="AM9" s="27"/>
      <c r="AN9" s="27"/>
      <c r="AO9" s="27"/>
      <c r="AP9" s="27"/>
      <c r="AQ9" s="27"/>
      <c r="AR9" s="27"/>
      <c r="AS9" s="27"/>
      <c r="AT9" s="5" t="s">
        <v>26</v>
      </c>
      <c r="AU9" s="13"/>
      <c r="AV9" s="13"/>
      <c r="AW9" s="13"/>
      <c r="AX9" s="13"/>
      <c r="AY9" s="13"/>
      <c r="AZ9" s="13"/>
      <c r="BA9" s="13"/>
      <c r="BB9" s="27" t="s">
        <v>4</v>
      </c>
      <c r="BC9" s="27"/>
      <c r="BD9" s="27"/>
      <c r="BE9" s="27"/>
      <c r="BF9" s="27"/>
      <c r="BG9" s="27"/>
      <c r="BH9" s="27"/>
      <c r="BI9" s="27"/>
      <c r="BJ9" s="3"/>
      <c r="BK9" s="3"/>
      <c r="BL9" s="39" t="s">
        <v>31</v>
      </c>
      <c r="BM9" s="50"/>
      <c r="BN9" s="58" t="s">
        <v>10</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74.260000000000005</v>
      </c>
      <c r="J10" s="15"/>
      <c r="K10" s="15"/>
      <c r="L10" s="15"/>
      <c r="M10" s="15"/>
      <c r="N10" s="15"/>
      <c r="O10" s="26"/>
      <c r="P10" s="29">
        <f>データ!$P$6</f>
        <v>88.38</v>
      </c>
      <c r="Q10" s="29"/>
      <c r="R10" s="29"/>
      <c r="S10" s="29"/>
      <c r="T10" s="29"/>
      <c r="U10" s="29"/>
      <c r="V10" s="29"/>
      <c r="W10" s="31">
        <f>データ!$Q$6</f>
        <v>2543</v>
      </c>
      <c r="X10" s="31"/>
      <c r="Y10" s="31"/>
      <c r="Z10" s="31"/>
      <c r="AA10" s="31"/>
      <c r="AB10" s="31"/>
      <c r="AC10" s="31"/>
      <c r="AD10" s="2"/>
      <c r="AE10" s="2"/>
      <c r="AF10" s="2"/>
      <c r="AG10" s="2"/>
      <c r="AH10" s="18"/>
      <c r="AI10" s="18"/>
      <c r="AJ10" s="18"/>
      <c r="AK10" s="18"/>
      <c r="AL10" s="31">
        <f>データ!$U$6</f>
        <v>27113</v>
      </c>
      <c r="AM10" s="31"/>
      <c r="AN10" s="31"/>
      <c r="AO10" s="31"/>
      <c r="AP10" s="31"/>
      <c r="AQ10" s="31"/>
      <c r="AR10" s="31"/>
      <c r="AS10" s="31"/>
      <c r="AT10" s="7">
        <f>データ!$V$6</f>
        <v>87.64</v>
      </c>
      <c r="AU10" s="15"/>
      <c r="AV10" s="15"/>
      <c r="AW10" s="15"/>
      <c r="AX10" s="15"/>
      <c r="AY10" s="15"/>
      <c r="AZ10" s="15"/>
      <c r="BA10" s="15"/>
      <c r="BB10" s="29">
        <f>データ!$W$6</f>
        <v>309.37</v>
      </c>
      <c r="BC10" s="29"/>
      <c r="BD10" s="29"/>
      <c r="BE10" s="29"/>
      <c r="BF10" s="29"/>
      <c r="BG10" s="29"/>
      <c r="BH10" s="29"/>
      <c r="BI10" s="29"/>
      <c r="BJ10" s="2"/>
      <c r="BK10" s="2"/>
      <c r="BL10" s="40" t="s">
        <v>16</v>
      </c>
      <c r="BM10" s="51"/>
      <c r="BN10" s="59" t="s">
        <v>32</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34</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38</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79</v>
      </c>
      <c r="BM47" s="54"/>
      <c r="BN47" s="54"/>
      <c r="BO47" s="54"/>
      <c r="BP47" s="54"/>
      <c r="BQ47" s="54"/>
      <c r="BR47" s="54"/>
      <c r="BS47" s="54"/>
      <c r="BT47" s="54"/>
      <c r="BU47" s="54"/>
      <c r="BV47" s="54"/>
      <c r="BW47" s="54"/>
      <c r="BX47" s="54"/>
      <c r="BY47" s="54"/>
      <c r="BZ47" s="69"/>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9"/>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9"/>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9"/>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9"/>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9"/>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9"/>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9"/>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9"/>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9"/>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9"/>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9"/>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9"/>
    </row>
    <row r="60" spans="1:78" ht="13.5" customHeight="1">
      <c r="A60" s="2"/>
      <c r="B60" s="9" t="s">
        <v>40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9"/>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9"/>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9"/>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9"/>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41</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105</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3</v>
      </c>
      <c r="C84" s="12"/>
      <c r="D84" s="12"/>
      <c r="E84" s="12" t="s">
        <v>42</v>
      </c>
      <c r="F84" s="12" t="s">
        <v>37</v>
      </c>
      <c r="G84" s="12" t="s">
        <v>44</v>
      </c>
      <c r="H84" s="12" t="s">
        <v>45</v>
      </c>
      <c r="I84" s="12" t="s">
        <v>47</v>
      </c>
      <c r="J84" s="12" t="s">
        <v>28</v>
      </c>
      <c r="K84" s="12" t="s">
        <v>48</v>
      </c>
      <c r="L84" s="12" t="s">
        <v>49</v>
      </c>
      <c r="M84" s="12" t="s">
        <v>50</v>
      </c>
      <c r="N84" s="12" t="s">
        <v>43</v>
      </c>
      <c r="O84" s="12" t="s">
        <v>35</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brHD4OUQ70csVH761WkXaljNBm5Q++wO4NoDG+zKNeKCliFW+SnLTLllCd6KDqgTk5msTShovvkaDR4f+k9oGA==" saltValue="kqCBYM622vRmNWI1Pqwfd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51</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52</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54</v>
      </c>
      <c r="B3" s="75" t="s">
        <v>55</v>
      </c>
      <c r="C3" s="75" t="s">
        <v>39</v>
      </c>
      <c r="D3" s="75" t="s">
        <v>21</v>
      </c>
      <c r="E3" s="75" t="s">
        <v>30</v>
      </c>
      <c r="F3" s="75" t="s">
        <v>46</v>
      </c>
      <c r="G3" s="75" t="s">
        <v>56</v>
      </c>
      <c r="H3" s="82" t="s">
        <v>9</v>
      </c>
      <c r="I3" s="85"/>
      <c r="J3" s="85"/>
      <c r="K3" s="85"/>
      <c r="L3" s="85"/>
      <c r="M3" s="85"/>
      <c r="N3" s="85"/>
      <c r="O3" s="85"/>
      <c r="P3" s="85"/>
      <c r="Q3" s="85"/>
      <c r="R3" s="85"/>
      <c r="S3" s="85"/>
      <c r="T3" s="85"/>
      <c r="U3" s="85"/>
      <c r="V3" s="85"/>
      <c r="W3" s="89"/>
      <c r="X3" s="91" t="s">
        <v>57</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40</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53</v>
      </c>
      <c r="B4" s="76"/>
      <c r="C4" s="76"/>
      <c r="D4" s="76"/>
      <c r="E4" s="76"/>
      <c r="F4" s="76"/>
      <c r="G4" s="76"/>
      <c r="H4" s="83"/>
      <c r="I4" s="86"/>
      <c r="J4" s="86"/>
      <c r="K4" s="86"/>
      <c r="L4" s="86"/>
      <c r="M4" s="86"/>
      <c r="N4" s="86"/>
      <c r="O4" s="86"/>
      <c r="P4" s="86"/>
      <c r="Q4" s="86"/>
      <c r="R4" s="86"/>
      <c r="S4" s="86"/>
      <c r="T4" s="86"/>
      <c r="U4" s="86"/>
      <c r="V4" s="86"/>
      <c r="W4" s="90"/>
      <c r="X4" s="92" t="s">
        <v>15</v>
      </c>
      <c r="Y4" s="92"/>
      <c r="Z4" s="92"/>
      <c r="AA4" s="92"/>
      <c r="AB4" s="92"/>
      <c r="AC4" s="92"/>
      <c r="AD4" s="92"/>
      <c r="AE4" s="92"/>
      <c r="AF4" s="92"/>
      <c r="AG4" s="92"/>
      <c r="AH4" s="92"/>
      <c r="AI4" s="92" t="s">
        <v>29</v>
      </c>
      <c r="AJ4" s="92"/>
      <c r="AK4" s="92"/>
      <c r="AL4" s="92"/>
      <c r="AM4" s="92"/>
      <c r="AN4" s="92"/>
      <c r="AO4" s="92"/>
      <c r="AP4" s="92"/>
      <c r="AQ4" s="92"/>
      <c r="AR4" s="92"/>
      <c r="AS4" s="92"/>
      <c r="AT4" s="92" t="s">
        <v>58</v>
      </c>
      <c r="AU4" s="92"/>
      <c r="AV4" s="92"/>
      <c r="AW4" s="92"/>
      <c r="AX4" s="92"/>
      <c r="AY4" s="92"/>
      <c r="AZ4" s="92"/>
      <c r="BA4" s="92"/>
      <c r="BB4" s="92"/>
      <c r="BC4" s="92"/>
      <c r="BD4" s="92"/>
      <c r="BE4" s="92" t="s">
        <v>36</v>
      </c>
      <c r="BF4" s="92"/>
      <c r="BG4" s="92"/>
      <c r="BH4" s="92"/>
      <c r="BI4" s="92"/>
      <c r="BJ4" s="92"/>
      <c r="BK4" s="92"/>
      <c r="BL4" s="92"/>
      <c r="BM4" s="92"/>
      <c r="BN4" s="92"/>
      <c r="BO4" s="92"/>
      <c r="BP4" s="92" t="s">
        <v>59</v>
      </c>
      <c r="BQ4" s="92"/>
      <c r="BR4" s="92"/>
      <c r="BS4" s="92"/>
      <c r="BT4" s="92"/>
      <c r="BU4" s="92"/>
      <c r="BV4" s="92"/>
      <c r="BW4" s="92"/>
      <c r="BX4" s="92"/>
      <c r="BY4" s="92"/>
      <c r="BZ4" s="92"/>
      <c r="CA4" s="92" t="s">
        <v>60</v>
      </c>
      <c r="CB4" s="92"/>
      <c r="CC4" s="92"/>
      <c r="CD4" s="92"/>
      <c r="CE4" s="92"/>
      <c r="CF4" s="92"/>
      <c r="CG4" s="92"/>
      <c r="CH4" s="92"/>
      <c r="CI4" s="92"/>
      <c r="CJ4" s="92"/>
      <c r="CK4" s="92"/>
      <c r="CL4" s="92" t="s">
        <v>61</v>
      </c>
      <c r="CM4" s="92"/>
      <c r="CN4" s="92"/>
      <c r="CO4" s="92"/>
      <c r="CP4" s="92"/>
      <c r="CQ4" s="92"/>
      <c r="CR4" s="92"/>
      <c r="CS4" s="92"/>
      <c r="CT4" s="92"/>
      <c r="CU4" s="92"/>
      <c r="CV4" s="92"/>
      <c r="CW4" s="92" t="s">
        <v>62</v>
      </c>
      <c r="CX4" s="92"/>
      <c r="CY4" s="92"/>
      <c r="CZ4" s="92"/>
      <c r="DA4" s="92"/>
      <c r="DB4" s="92"/>
      <c r="DC4" s="92"/>
      <c r="DD4" s="92"/>
      <c r="DE4" s="92"/>
      <c r="DF4" s="92"/>
      <c r="DG4" s="92"/>
      <c r="DH4" s="92" t="s">
        <v>33</v>
      </c>
      <c r="DI4" s="92"/>
      <c r="DJ4" s="92"/>
      <c r="DK4" s="92"/>
      <c r="DL4" s="92"/>
      <c r="DM4" s="92"/>
      <c r="DN4" s="92"/>
      <c r="DO4" s="92"/>
      <c r="DP4" s="92"/>
      <c r="DQ4" s="92"/>
      <c r="DR4" s="92"/>
      <c r="DS4" s="92" t="s">
        <v>24</v>
      </c>
      <c r="DT4" s="92"/>
      <c r="DU4" s="92"/>
      <c r="DV4" s="92"/>
      <c r="DW4" s="92"/>
      <c r="DX4" s="92"/>
      <c r="DY4" s="92"/>
      <c r="DZ4" s="92"/>
      <c r="EA4" s="92"/>
      <c r="EB4" s="92"/>
      <c r="EC4" s="92"/>
      <c r="ED4" s="92" t="s">
        <v>64</v>
      </c>
      <c r="EE4" s="92"/>
      <c r="EF4" s="92"/>
      <c r="EG4" s="92"/>
      <c r="EH4" s="92"/>
      <c r="EI4" s="92"/>
      <c r="EJ4" s="92"/>
      <c r="EK4" s="92"/>
      <c r="EL4" s="92"/>
      <c r="EM4" s="92"/>
      <c r="EN4" s="92"/>
    </row>
    <row r="5" spans="1:144">
      <c r="A5" s="73" t="s">
        <v>65</v>
      </c>
      <c r="B5" s="77"/>
      <c r="C5" s="77"/>
      <c r="D5" s="77"/>
      <c r="E5" s="77"/>
      <c r="F5" s="77"/>
      <c r="G5" s="77"/>
      <c r="H5" s="84" t="s">
        <v>63</v>
      </c>
      <c r="I5" s="84" t="s">
        <v>66</v>
      </c>
      <c r="J5" s="84" t="s">
        <v>67</v>
      </c>
      <c r="K5" s="84" t="s">
        <v>68</v>
      </c>
      <c r="L5" s="84" t="s">
        <v>69</v>
      </c>
      <c r="M5" s="84" t="s">
        <v>13</v>
      </c>
      <c r="N5" s="84" t="s">
        <v>70</v>
      </c>
      <c r="O5" s="84" t="s">
        <v>71</v>
      </c>
      <c r="P5" s="84" t="s">
        <v>72</v>
      </c>
      <c r="Q5" s="84" t="s">
        <v>73</v>
      </c>
      <c r="R5" s="84" t="s">
        <v>74</v>
      </c>
      <c r="S5" s="84" t="s">
        <v>75</v>
      </c>
      <c r="T5" s="84" t="s">
        <v>76</v>
      </c>
      <c r="U5" s="84" t="s">
        <v>77</v>
      </c>
      <c r="V5" s="84" t="s">
        <v>78</v>
      </c>
      <c r="W5" s="84" t="s">
        <v>80</v>
      </c>
      <c r="X5" s="84" t="s">
        <v>81</v>
      </c>
      <c r="Y5" s="84" t="s">
        <v>82</v>
      </c>
      <c r="Z5" s="84" t="s">
        <v>83</v>
      </c>
      <c r="AA5" s="84" t="s">
        <v>84</v>
      </c>
      <c r="AB5" s="84" t="s">
        <v>85</v>
      </c>
      <c r="AC5" s="84" t="s">
        <v>86</v>
      </c>
      <c r="AD5" s="84" t="s">
        <v>87</v>
      </c>
      <c r="AE5" s="84" t="s">
        <v>88</v>
      </c>
      <c r="AF5" s="84" t="s">
        <v>89</v>
      </c>
      <c r="AG5" s="84" t="s">
        <v>90</v>
      </c>
      <c r="AH5" s="84" t="s">
        <v>3</v>
      </c>
      <c r="AI5" s="84" t="s">
        <v>81</v>
      </c>
      <c r="AJ5" s="84" t="s">
        <v>82</v>
      </c>
      <c r="AK5" s="84" t="s">
        <v>83</v>
      </c>
      <c r="AL5" s="84" t="s">
        <v>84</v>
      </c>
      <c r="AM5" s="84" t="s">
        <v>85</v>
      </c>
      <c r="AN5" s="84" t="s">
        <v>86</v>
      </c>
      <c r="AO5" s="84" t="s">
        <v>87</v>
      </c>
      <c r="AP5" s="84" t="s">
        <v>88</v>
      </c>
      <c r="AQ5" s="84" t="s">
        <v>89</v>
      </c>
      <c r="AR5" s="84" t="s">
        <v>90</v>
      </c>
      <c r="AS5" s="84" t="s">
        <v>91</v>
      </c>
      <c r="AT5" s="84" t="s">
        <v>81</v>
      </c>
      <c r="AU5" s="84" t="s">
        <v>82</v>
      </c>
      <c r="AV5" s="84" t="s">
        <v>83</v>
      </c>
      <c r="AW5" s="84" t="s">
        <v>84</v>
      </c>
      <c r="AX5" s="84" t="s">
        <v>85</v>
      </c>
      <c r="AY5" s="84" t="s">
        <v>86</v>
      </c>
      <c r="AZ5" s="84" t="s">
        <v>87</v>
      </c>
      <c r="BA5" s="84" t="s">
        <v>88</v>
      </c>
      <c r="BB5" s="84" t="s">
        <v>89</v>
      </c>
      <c r="BC5" s="84" t="s">
        <v>90</v>
      </c>
      <c r="BD5" s="84" t="s">
        <v>91</v>
      </c>
      <c r="BE5" s="84" t="s">
        <v>81</v>
      </c>
      <c r="BF5" s="84" t="s">
        <v>82</v>
      </c>
      <c r="BG5" s="84" t="s">
        <v>83</v>
      </c>
      <c r="BH5" s="84" t="s">
        <v>84</v>
      </c>
      <c r="BI5" s="84" t="s">
        <v>85</v>
      </c>
      <c r="BJ5" s="84" t="s">
        <v>86</v>
      </c>
      <c r="BK5" s="84" t="s">
        <v>87</v>
      </c>
      <c r="BL5" s="84" t="s">
        <v>88</v>
      </c>
      <c r="BM5" s="84" t="s">
        <v>89</v>
      </c>
      <c r="BN5" s="84" t="s">
        <v>90</v>
      </c>
      <c r="BO5" s="84" t="s">
        <v>91</v>
      </c>
      <c r="BP5" s="84" t="s">
        <v>81</v>
      </c>
      <c r="BQ5" s="84" t="s">
        <v>82</v>
      </c>
      <c r="BR5" s="84" t="s">
        <v>83</v>
      </c>
      <c r="BS5" s="84" t="s">
        <v>84</v>
      </c>
      <c r="BT5" s="84" t="s">
        <v>85</v>
      </c>
      <c r="BU5" s="84" t="s">
        <v>86</v>
      </c>
      <c r="BV5" s="84" t="s">
        <v>87</v>
      </c>
      <c r="BW5" s="84" t="s">
        <v>88</v>
      </c>
      <c r="BX5" s="84" t="s">
        <v>89</v>
      </c>
      <c r="BY5" s="84" t="s">
        <v>90</v>
      </c>
      <c r="BZ5" s="84" t="s">
        <v>91</v>
      </c>
      <c r="CA5" s="84" t="s">
        <v>81</v>
      </c>
      <c r="CB5" s="84" t="s">
        <v>82</v>
      </c>
      <c r="CC5" s="84" t="s">
        <v>83</v>
      </c>
      <c r="CD5" s="84" t="s">
        <v>84</v>
      </c>
      <c r="CE5" s="84" t="s">
        <v>85</v>
      </c>
      <c r="CF5" s="84" t="s">
        <v>86</v>
      </c>
      <c r="CG5" s="84" t="s">
        <v>87</v>
      </c>
      <c r="CH5" s="84" t="s">
        <v>88</v>
      </c>
      <c r="CI5" s="84" t="s">
        <v>89</v>
      </c>
      <c r="CJ5" s="84" t="s">
        <v>90</v>
      </c>
      <c r="CK5" s="84" t="s">
        <v>91</v>
      </c>
      <c r="CL5" s="84" t="s">
        <v>81</v>
      </c>
      <c r="CM5" s="84" t="s">
        <v>82</v>
      </c>
      <c r="CN5" s="84" t="s">
        <v>83</v>
      </c>
      <c r="CO5" s="84" t="s">
        <v>84</v>
      </c>
      <c r="CP5" s="84" t="s">
        <v>85</v>
      </c>
      <c r="CQ5" s="84" t="s">
        <v>86</v>
      </c>
      <c r="CR5" s="84" t="s">
        <v>87</v>
      </c>
      <c r="CS5" s="84" t="s">
        <v>88</v>
      </c>
      <c r="CT5" s="84" t="s">
        <v>89</v>
      </c>
      <c r="CU5" s="84" t="s">
        <v>90</v>
      </c>
      <c r="CV5" s="84" t="s">
        <v>91</v>
      </c>
      <c r="CW5" s="84" t="s">
        <v>81</v>
      </c>
      <c r="CX5" s="84" t="s">
        <v>82</v>
      </c>
      <c r="CY5" s="84" t="s">
        <v>83</v>
      </c>
      <c r="CZ5" s="84" t="s">
        <v>84</v>
      </c>
      <c r="DA5" s="84" t="s">
        <v>85</v>
      </c>
      <c r="DB5" s="84" t="s">
        <v>86</v>
      </c>
      <c r="DC5" s="84" t="s">
        <v>87</v>
      </c>
      <c r="DD5" s="84" t="s">
        <v>88</v>
      </c>
      <c r="DE5" s="84" t="s">
        <v>89</v>
      </c>
      <c r="DF5" s="84" t="s">
        <v>90</v>
      </c>
      <c r="DG5" s="84" t="s">
        <v>91</v>
      </c>
      <c r="DH5" s="84" t="s">
        <v>81</v>
      </c>
      <c r="DI5" s="84" t="s">
        <v>82</v>
      </c>
      <c r="DJ5" s="84" t="s">
        <v>83</v>
      </c>
      <c r="DK5" s="84" t="s">
        <v>84</v>
      </c>
      <c r="DL5" s="84" t="s">
        <v>85</v>
      </c>
      <c r="DM5" s="84" t="s">
        <v>86</v>
      </c>
      <c r="DN5" s="84" t="s">
        <v>87</v>
      </c>
      <c r="DO5" s="84" t="s">
        <v>88</v>
      </c>
      <c r="DP5" s="84" t="s">
        <v>89</v>
      </c>
      <c r="DQ5" s="84" t="s">
        <v>90</v>
      </c>
      <c r="DR5" s="84" t="s">
        <v>91</v>
      </c>
      <c r="DS5" s="84" t="s">
        <v>81</v>
      </c>
      <c r="DT5" s="84" t="s">
        <v>82</v>
      </c>
      <c r="DU5" s="84" t="s">
        <v>83</v>
      </c>
      <c r="DV5" s="84" t="s">
        <v>84</v>
      </c>
      <c r="DW5" s="84" t="s">
        <v>85</v>
      </c>
      <c r="DX5" s="84" t="s">
        <v>86</v>
      </c>
      <c r="DY5" s="84" t="s">
        <v>87</v>
      </c>
      <c r="DZ5" s="84" t="s">
        <v>88</v>
      </c>
      <c r="EA5" s="84" t="s">
        <v>89</v>
      </c>
      <c r="EB5" s="84" t="s">
        <v>90</v>
      </c>
      <c r="EC5" s="84" t="s">
        <v>91</v>
      </c>
      <c r="ED5" s="84" t="s">
        <v>81</v>
      </c>
      <c r="EE5" s="84" t="s">
        <v>82</v>
      </c>
      <c r="EF5" s="84" t="s">
        <v>83</v>
      </c>
      <c r="EG5" s="84" t="s">
        <v>84</v>
      </c>
      <c r="EH5" s="84" t="s">
        <v>85</v>
      </c>
      <c r="EI5" s="84" t="s">
        <v>86</v>
      </c>
      <c r="EJ5" s="84" t="s">
        <v>87</v>
      </c>
      <c r="EK5" s="84" t="s">
        <v>88</v>
      </c>
      <c r="EL5" s="84" t="s">
        <v>89</v>
      </c>
      <c r="EM5" s="84" t="s">
        <v>90</v>
      </c>
      <c r="EN5" s="84" t="s">
        <v>91</v>
      </c>
    </row>
    <row r="6" spans="1:144" s="72" customFormat="1">
      <c r="A6" s="73" t="s">
        <v>92</v>
      </c>
      <c r="B6" s="78">
        <f t="shared" ref="B6:W6" si="1">B7</f>
        <v>2018</v>
      </c>
      <c r="C6" s="78">
        <f t="shared" si="1"/>
        <v>222224</v>
      </c>
      <c r="D6" s="78">
        <f t="shared" si="1"/>
        <v>46</v>
      </c>
      <c r="E6" s="78">
        <f t="shared" si="1"/>
        <v>1</v>
      </c>
      <c r="F6" s="78">
        <f t="shared" si="1"/>
        <v>0</v>
      </c>
      <c r="G6" s="78">
        <f t="shared" si="1"/>
        <v>1</v>
      </c>
      <c r="H6" s="78" t="str">
        <f t="shared" si="1"/>
        <v>静岡県　伊豆市</v>
      </c>
      <c r="I6" s="78" t="str">
        <f t="shared" si="1"/>
        <v>法適用</v>
      </c>
      <c r="J6" s="78" t="str">
        <f t="shared" si="1"/>
        <v>水道事業</v>
      </c>
      <c r="K6" s="78" t="str">
        <f t="shared" si="1"/>
        <v>末端給水事業</v>
      </c>
      <c r="L6" s="78" t="str">
        <f t="shared" si="1"/>
        <v>A6</v>
      </c>
      <c r="M6" s="78" t="str">
        <f t="shared" si="1"/>
        <v>非設置</v>
      </c>
      <c r="N6" s="87" t="str">
        <f t="shared" si="1"/>
        <v>-</v>
      </c>
      <c r="O6" s="87">
        <f t="shared" si="1"/>
        <v>74.260000000000005</v>
      </c>
      <c r="P6" s="87">
        <f t="shared" si="1"/>
        <v>88.38</v>
      </c>
      <c r="Q6" s="87">
        <f t="shared" si="1"/>
        <v>2543</v>
      </c>
      <c r="R6" s="87">
        <f t="shared" si="1"/>
        <v>30952</v>
      </c>
      <c r="S6" s="87">
        <f t="shared" si="1"/>
        <v>363.97</v>
      </c>
      <c r="T6" s="87">
        <f t="shared" si="1"/>
        <v>85.04</v>
      </c>
      <c r="U6" s="87">
        <f t="shared" si="1"/>
        <v>27113</v>
      </c>
      <c r="V6" s="87">
        <f t="shared" si="1"/>
        <v>87.64</v>
      </c>
      <c r="W6" s="87">
        <f t="shared" si="1"/>
        <v>309.37</v>
      </c>
      <c r="X6" s="93">
        <f t="shared" ref="X6:AG6" si="2">IF(X7="",NA(),X7)</f>
        <v>110.14</v>
      </c>
      <c r="Y6" s="93">
        <f t="shared" si="2"/>
        <v>110.25</v>
      </c>
      <c r="Z6" s="93">
        <f t="shared" si="2"/>
        <v>113.92</v>
      </c>
      <c r="AA6" s="93">
        <f t="shared" si="2"/>
        <v>112.68</v>
      </c>
      <c r="AB6" s="93">
        <f t="shared" si="2"/>
        <v>114.67</v>
      </c>
      <c r="AC6" s="93">
        <f t="shared" si="2"/>
        <v>110.01</v>
      </c>
      <c r="AD6" s="93">
        <f t="shared" si="2"/>
        <v>111.21</v>
      </c>
      <c r="AE6" s="93">
        <f t="shared" si="2"/>
        <v>111.71</v>
      </c>
      <c r="AF6" s="93">
        <f t="shared" si="2"/>
        <v>110.05</v>
      </c>
      <c r="AG6" s="93">
        <f t="shared" si="2"/>
        <v>108.87</v>
      </c>
      <c r="AH6" s="87" t="str">
        <f>IF(AH7="","",IF(AH7="-","【-】","【"&amp;SUBSTITUTE(TEXT(AH7,"#,##0.00"),"-","△")&amp;"】"))</f>
        <v>【112.83】</v>
      </c>
      <c r="AI6" s="87">
        <f t="shared" ref="AI6:AR6" si="3">IF(AI7="",NA(),AI7)</f>
        <v>0</v>
      </c>
      <c r="AJ6" s="87">
        <f t="shared" si="3"/>
        <v>0</v>
      </c>
      <c r="AK6" s="87">
        <f t="shared" si="3"/>
        <v>0</v>
      </c>
      <c r="AL6" s="87">
        <f t="shared" si="3"/>
        <v>0</v>
      </c>
      <c r="AM6" s="87">
        <f t="shared" si="3"/>
        <v>0</v>
      </c>
      <c r="AN6" s="93">
        <f t="shared" si="3"/>
        <v>2.8</v>
      </c>
      <c r="AO6" s="93">
        <f t="shared" si="3"/>
        <v>1.9300000000000002</v>
      </c>
      <c r="AP6" s="93">
        <f t="shared" si="3"/>
        <v>1.72</v>
      </c>
      <c r="AQ6" s="93">
        <f t="shared" si="3"/>
        <v>2.64</v>
      </c>
      <c r="AR6" s="93">
        <f t="shared" si="3"/>
        <v>3.16</v>
      </c>
      <c r="AS6" s="87" t="str">
        <f>IF(AS7="","",IF(AS7="-","【-】","【"&amp;SUBSTITUTE(TEXT(AS7,"#,##0.00"),"-","△")&amp;"】"))</f>
        <v>【1.05】</v>
      </c>
      <c r="AT6" s="93">
        <f t="shared" ref="AT6:BC6" si="4">IF(AT7="",NA(),AT7)</f>
        <v>278.31</v>
      </c>
      <c r="AU6" s="93">
        <f t="shared" si="4"/>
        <v>262.66000000000003</v>
      </c>
      <c r="AV6" s="93">
        <f t="shared" si="4"/>
        <v>240.05</v>
      </c>
      <c r="AW6" s="93">
        <f t="shared" si="4"/>
        <v>244.29</v>
      </c>
      <c r="AX6" s="93">
        <f t="shared" si="4"/>
        <v>295.2</v>
      </c>
      <c r="AY6" s="93">
        <f t="shared" si="4"/>
        <v>381.53</v>
      </c>
      <c r="AZ6" s="93">
        <f t="shared" si="4"/>
        <v>391.54</v>
      </c>
      <c r="BA6" s="93">
        <f t="shared" si="4"/>
        <v>384.34</v>
      </c>
      <c r="BB6" s="93">
        <f t="shared" si="4"/>
        <v>359.47</v>
      </c>
      <c r="BC6" s="93">
        <f t="shared" si="4"/>
        <v>369.69</v>
      </c>
      <c r="BD6" s="87" t="str">
        <f>IF(BD7="","",IF(BD7="-","【-】","【"&amp;SUBSTITUTE(TEXT(BD7,"#,##0.00"),"-","△")&amp;"】"))</f>
        <v>【261.93】</v>
      </c>
      <c r="BE6" s="93">
        <f t="shared" ref="BE6:BN6" si="5">IF(BE7="",NA(),BE7)</f>
        <v>345.19</v>
      </c>
      <c r="BF6" s="93">
        <f t="shared" si="5"/>
        <v>318.89999999999998</v>
      </c>
      <c r="BG6" s="93">
        <f t="shared" si="5"/>
        <v>301.93</v>
      </c>
      <c r="BH6" s="93">
        <f t="shared" si="5"/>
        <v>290.42</v>
      </c>
      <c r="BI6" s="93">
        <f t="shared" si="5"/>
        <v>278.83999999999997</v>
      </c>
      <c r="BJ6" s="93">
        <f t="shared" si="5"/>
        <v>393.27</v>
      </c>
      <c r="BK6" s="93">
        <f t="shared" si="5"/>
        <v>386.97</v>
      </c>
      <c r="BL6" s="93">
        <f t="shared" si="5"/>
        <v>380.58</v>
      </c>
      <c r="BM6" s="93">
        <f t="shared" si="5"/>
        <v>401.79</v>
      </c>
      <c r="BN6" s="93">
        <f t="shared" si="5"/>
        <v>402.99</v>
      </c>
      <c r="BO6" s="87" t="str">
        <f>IF(BO7="","",IF(BO7="-","【-】","【"&amp;SUBSTITUTE(TEXT(BO7,"#,##0.00"),"-","△")&amp;"】"))</f>
        <v>【270.46】</v>
      </c>
      <c r="BP6" s="93">
        <f t="shared" ref="BP6:BY6" si="6">IF(BP7="",NA(),BP7)</f>
        <v>107.75</v>
      </c>
      <c r="BQ6" s="93">
        <f t="shared" si="6"/>
        <v>104.48</v>
      </c>
      <c r="BR6" s="93">
        <f t="shared" si="6"/>
        <v>108.47</v>
      </c>
      <c r="BS6" s="93">
        <f t="shared" si="6"/>
        <v>105.15</v>
      </c>
      <c r="BT6" s="93">
        <f t="shared" si="6"/>
        <v>106.97</v>
      </c>
      <c r="BU6" s="93">
        <f t="shared" si="6"/>
        <v>100.47</v>
      </c>
      <c r="BV6" s="93">
        <f t="shared" si="6"/>
        <v>101.72</v>
      </c>
      <c r="BW6" s="93">
        <f t="shared" si="6"/>
        <v>102.38</v>
      </c>
      <c r="BX6" s="93">
        <f t="shared" si="6"/>
        <v>100.12</v>
      </c>
      <c r="BY6" s="93">
        <f t="shared" si="6"/>
        <v>98.66</v>
      </c>
      <c r="BZ6" s="87" t="str">
        <f>IF(BZ7="","",IF(BZ7="-","【-】","【"&amp;SUBSTITUTE(TEXT(BZ7,"#,##0.00"),"-","△")&amp;"】"))</f>
        <v>【103.91】</v>
      </c>
      <c r="CA6" s="93">
        <f t="shared" ref="CA6:CJ6" si="7">IF(CA7="",NA(),CA7)</f>
        <v>105.29</v>
      </c>
      <c r="CB6" s="93">
        <f t="shared" si="7"/>
        <v>110.64</v>
      </c>
      <c r="CC6" s="93">
        <f t="shared" si="7"/>
        <v>106.75</v>
      </c>
      <c r="CD6" s="93">
        <f t="shared" si="7"/>
        <v>110.56</v>
      </c>
      <c r="CE6" s="93">
        <f t="shared" si="7"/>
        <v>108.73</v>
      </c>
      <c r="CF6" s="93">
        <f t="shared" si="7"/>
        <v>169.82</v>
      </c>
      <c r="CG6" s="93">
        <f t="shared" si="7"/>
        <v>168.2</v>
      </c>
      <c r="CH6" s="93">
        <f t="shared" si="7"/>
        <v>168.67</v>
      </c>
      <c r="CI6" s="93">
        <f t="shared" si="7"/>
        <v>174.97</v>
      </c>
      <c r="CJ6" s="93">
        <f t="shared" si="7"/>
        <v>178.59</v>
      </c>
      <c r="CK6" s="87" t="str">
        <f>IF(CK7="","",IF(CK7="-","【-】","【"&amp;SUBSTITUTE(TEXT(CK7,"#,##0.00"),"-","△")&amp;"】"))</f>
        <v>【167.11】</v>
      </c>
      <c r="CL6" s="93">
        <f t="shared" ref="CL6:CU6" si="8">IF(CL7="",NA(),CL7)</f>
        <v>65.39</v>
      </c>
      <c r="CM6" s="93">
        <f t="shared" si="8"/>
        <v>64.55</v>
      </c>
      <c r="CN6" s="93">
        <f t="shared" si="8"/>
        <v>64.239999999999995</v>
      </c>
      <c r="CO6" s="93">
        <f t="shared" si="8"/>
        <v>62.63</v>
      </c>
      <c r="CP6" s="93">
        <f t="shared" si="8"/>
        <v>62.77</v>
      </c>
      <c r="CQ6" s="93">
        <f t="shared" si="8"/>
        <v>55.13</v>
      </c>
      <c r="CR6" s="93">
        <f t="shared" si="8"/>
        <v>54.77</v>
      </c>
      <c r="CS6" s="93">
        <f t="shared" si="8"/>
        <v>54.92</v>
      </c>
      <c r="CT6" s="93">
        <f t="shared" si="8"/>
        <v>55.63</v>
      </c>
      <c r="CU6" s="93">
        <f t="shared" si="8"/>
        <v>55.03</v>
      </c>
      <c r="CV6" s="87" t="str">
        <f>IF(CV7="","",IF(CV7="-","【-】","【"&amp;SUBSTITUTE(TEXT(CV7,"#,##0.00"),"-","△")&amp;"】"))</f>
        <v>【60.27】</v>
      </c>
      <c r="CW6" s="93">
        <f t="shared" ref="CW6:DF6" si="9">IF(CW7="",NA(),CW7)</f>
        <v>63.97</v>
      </c>
      <c r="CX6" s="93">
        <f t="shared" si="9"/>
        <v>64.14</v>
      </c>
      <c r="CY6" s="93">
        <f t="shared" si="9"/>
        <v>64.2</v>
      </c>
      <c r="CZ6" s="93">
        <f t="shared" si="9"/>
        <v>64.64</v>
      </c>
      <c r="DA6" s="93">
        <f t="shared" si="9"/>
        <v>63.79</v>
      </c>
      <c r="DB6" s="93">
        <f t="shared" si="9"/>
        <v>83</v>
      </c>
      <c r="DC6" s="93">
        <f t="shared" si="9"/>
        <v>82.89</v>
      </c>
      <c r="DD6" s="93">
        <f t="shared" si="9"/>
        <v>82.66</v>
      </c>
      <c r="DE6" s="93">
        <f t="shared" si="9"/>
        <v>82.04</v>
      </c>
      <c r="DF6" s="93">
        <f t="shared" si="9"/>
        <v>81.900000000000006</v>
      </c>
      <c r="DG6" s="87" t="str">
        <f>IF(DG7="","",IF(DG7="-","【-】","【"&amp;SUBSTITUTE(TEXT(DG7,"#,##0.00"),"-","△")&amp;"】"))</f>
        <v>【89.92】</v>
      </c>
      <c r="DH6" s="93">
        <f t="shared" ref="DH6:DQ6" si="10">IF(DH7="",NA(),DH7)</f>
        <v>52.36</v>
      </c>
      <c r="DI6" s="93">
        <f t="shared" si="10"/>
        <v>53.43</v>
      </c>
      <c r="DJ6" s="93">
        <f t="shared" si="10"/>
        <v>54.41</v>
      </c>
      <c r="DK6" s="93">
        <f t="shared" si="10"/>
        <v>55.63</v>
      </c>
      <c r="DL6" s="93">
        <f t="shared" si="10"/>
        <v>56.91</v>
      </c>
      <c r="DM6" s="93">
        <f t="shared" si="10"/>
        <v>46.66</v>
      </c>
      <c r="DN6" s="93">
        <f t="shared" si="10"/>
        <v>47.46</v>
      </c>
      <c r="DO6" s="93">
        <f t="shared" si="10"/>
        <v>48.49</v>
      </c>
      <c r="DP6" s="93">
        <f t="shared" si="10"/>
        <v>48.05</v>
      </c>
      <c r="DQ6" s="93">
        <f t="shared" si="10"/>
        <v>48.87</v>
      </c>
      <c r="DR6" s="87" t="str">
        <f>IF(DR7="","",IF(DR7="-","【-】","【"&amp;SUBSTITUTE(TEXT(DR7,"#,##0.00"),"-","△")&amp;"】"))</f>
        <v>【48.85】</v>
      </c>
      <c r="DS6" s="93">
        <f t="shared" ref="DS6:EB6" si="11">IF(DS7="",NA(),DS7)</f>
        <v>3.16</v>
      </c>
      <c r="DT6" s="93">
        <f t="shared" si="11"/>
        <v>13.89</v>
      </c>
      <c r="DU6" s="93">
        <f t="shared" si="11"/>
        <v>20.82</v>
      </c>
      <c r="DV6" s="93">
        <f t="shared" si="11"/>
        <v>35.71</v>
      </c>
      <c r="DW6" s="93">
        <f t="shared" si="11"/>
        <v>36.35</v>
      </c>
      <c r="DX6" s="93">
        <f t="shared" si="11"/>
        <v>9.85</v>
      </c>
      <c r="DY6" s="93">
        <f t="shared" si="11"/>
        <v>9.7100000000000009</v>
      </c>
      <c r="DZ6" s="93">
        <f t="shared" si="11"/>
        <v>12.79</v>
      </c>
      <c r="EA6" s="93">
        <f t="shared" si="11"/>
        <v>13.39</v>
      </c>
      <c r="EB6" s="93">
        <f t="shared" si="11"/>
        <v>14.85</v>
      </c>
      <c r="EC6" s="87" t="str">
        <f>IF(EC7="","",IF(EC7="-","【-】","【"&amp;SUBSTITUTE(TEXT(EC7,"#,##0.00"),"-","△")&amp;"】"))</f>
        <v>【17.80】</v>
      </c>
      <c r="ED6" s="93">
        <f t="shared" ref="ED6:EM6" si="12">IF(ED7="",NA(),ED7)</f>
        <v>0.47</v>
      </c>
      <c r="EE6" s="93">
        <f t="shared" si="12"/>
        <v>0.76</v>
      </c>
      <c r="EF6" s="93">
        <f t="shared" si="12"/>
        <v>1.01</v>
      </c>
      <c r="EG6" s="93">
        <f t="shared" si="12"/>
        <v>0.52</v>
      </c>
      <c r="EH6" s="93">
        <f t="shared" si="12"/>
        <v>0.56000000000000005</v>
      </c>
      <c r="EI6" s="93">
        <f t="shared" si="12"/>
        <v>0.66</v>
      </c>
      <c r="EJ6" s="93">
        <f t="shared" si="12"/>
        <v>0.99</v>
      </c>
      <c r="EK6" s="93">
        <f t="shared" si="12"/>
        <v>0.71</v>
      </c>
      <c r="EL6" s="93">
        <f t="shared" si="12"/>
        <v>0.54</v>
      </c>
      <c r="EM6" s="93">
        <f t="shared" si="12"/>
        <v>0.5</v>
      </c>
      <c r="EN6" s="87" t="str">
        <f>IF(EN7="","",IF(EN7="-","【-】","【"&amp;SUBSTITUTE(TEXT(EN7,"#,##0.00"),"-","△")&amp;"】"))</f>
        <v>【0.70】</v>
      </c>
    </row>
    <row r="7" spans="1:144" s="72" customFormat="1">
      <c r="A7" s="73"/>
      <c r="B7" s="79">
        <v>2018</v>
      </c>
      <c r="C7" s="79">
        <v>222224</v>
      </c>
      <c r="D7" s="79">
        <v>46</v>
      </c>
      <c r="E7" s="79">
        <v>1</v>
      </c>
      <c r="F7" s="79">
        <v>0</v>
      </c>
      <c r="G7" s="79">
        <v>1</v>
      </c>
      <c r="H7" s="79" t="s">
        <v>93</v>
      </c>
      <c r="I7" s="79" t="s">
        <v>94</v>
      </c>
      <c r="J7" s="79" t="s">
        <v>95</v>
      </c>
      <c r="K7" s="79" t="s">
        <v>96</v>
      </c>
      <c r="L7" s="79" t="s">
        <v>97</v>
      </c>
      <c r="M7" s="79" t="s">
        <v>98</v>
      </c>
      <c r="N7" s="88" t="s">
        <v>99</v>
      </c>
      <c r="O7" s="88">
        <v>74.260000000000005</v>
      </c>
      <c r="P7" s="88">
        <v>88.38</v>
      </c>
      <c r="Q7" s="88">
        <v>2543</v>
      </c>
      <c r="R7" s="88">
        <v>30952</v>
      </c>
      <c r="S7" s="88">
        <v>363.97</v>
      </c>
      <c r="T7" s="88">
        <v>85.04</v>
      </c>
      <c r="U7" s="88">
        <v>27113</v>
      </c>
      <c r="V7" s="88">
        <v>87.64</v>
      </c>
      <c r="W7" s="88">
        <v>309.37</v>
      </c>
      <c r="X7" s="88">
        <v>110.14</v>
      </c>
      <c r="Y7" s="88">
        <v>110.25</v>
      </c>
      <c r="Z7" s="88">
        <v>113.92</v>
      </c>
      <c r="AA7" s="88">
        <v>112.68</v>
      </c>
      <c r="AB7" s="88">
        <v>114.67</v>
      </c>
      <c r="AC7" s="88">
        <v>110.01</v>
      </c>
      <c r="AD7" s="88">
        <v>111.21</v>
      </c>
      <c r="AE7" s="88">
        <v>111.71</v>
      </c>
      <c r="AF7" s="88">
        <v>110.05</v>
      </c>
      <c r="AG7" s="88">
        <v>108.87</v>
      </c>
      <c r="AH7" s="88">
        <v>112.83</v>
      </c>
      <c r="AI7" s="88">
        <v>0</v>
      </c>
      <c r="AJ7" s="88">
        <v>0</v>
      </c>
      <c r="AK7" s="88">
        <v>0</v>
      </c>
      <c r="AL7" s="88">
        <v>0</v>
      </c>
      <c r="AM7" s="88">
        <v>0</v>
      </c>
      <c r="AN7" s="88">
        <v>2.8</v>
      </c>
      <c r="AO7" s="88">
        <v>1.9300000000000002</v>
      </c>
      <c r="AP7" s="88">
        <v>1.72</v>
      </c>
      <c r="AQ7" s="88">
        <v>2.64</v>
      </c>
      <c r="AR7" s="88">
        <v>3.16</v>
      </c>
      <c r="AS7" s="88">
        <v>1.05</v>
      </c>
      <c r="AT7" s="88">
        <v>278.31</v>
      </c>
      <c r="AU7" s="88">
        <v>262.66000000000003</v>
      </c>
      <c r="AV7" s="88">
        <v>240.05</v>
      </c>
      <c r="AW7" s="88">
        <v>244.29</v>
      </c>
      <c r="AX7" s="88">
        <v>295.2</v>
      </c>
      <c r="AY7" s="88">
        <v>381.53</v>
      </c>
      <c r="AZ7" s="88">
        <v>391.54</v>
      </c>
      <c r="BA7" s="88">
        <v>384.34</v>
      </c>
      <c r="BB7" s="88">
        <v>359.47</v>
      </c>
      <c r="BC7" s="88">
        <v>369.69</v>
      </c>
      <c r="BD7" s="88">
        <v>261.93</v>
      </c>
      <c r="BE7" s="88">
        <v>345.19</v>
      </c>
      <c r="BF7" s="88">
        <v>318.89999999999998</v>
      </c>
      <c r="BG7" s="88">
        <v>301.93</v>
      </c>
      <c r="BH7" s="88">
        <v>290.42</v>
      </c>
      <c r="BI7" s="88">
        <v>278.83999999999997</v>
      </c>
      <c r="BJ7" s="88">
        <v>393.27</v>
      </c>
      <c r="BK7" s="88">
        <v>386.97</v>
      </c>
      <c r="BL7" s="88">
        <v>380.58</v>
      </c>
      <c r="BM7" s="88">
        <v>401.79</v>
      </c>
      <c r="BN7" s="88">
        <v>402.99</v>
      </c>
      <c r="BO7" s="88">
        <v>270.45999999999998</v>
      </c>
      <c r="BP7" s="88">
        <v>107.75</v>
      </c>
      <c r="BQ7" s="88">
        <v>104.48</v>
      </c>
      <c r="BR7" s="88">
        <v>108.47</v>
      </c>
      <c r="BS7" s="88">
        <v>105.15</v>
      </c>
      <c r="BT7" s="88">
        <v>106.97</v>
      </c>
      <c r="BU7" s="88">
        <v>100.47</v>
      </c>
      <c r="BV7" s="88">
        <v>101.72</v>
      </c>
      <c r="BW7" s="88">
        <v>102.38</v>
      </c>
      <c r="BX7" s="88">
        <v>100.12</v>
      </c>
      <c r="BY7" s="88">
        <v>98.66</v>
      </c>
      <c r="BZ7" s="88">
        <v>103.91</v>
      </c>
      <c r="CA7" s="88">
        <v>105.29</v>
      </c>
      <c r="CB7" s="88">
        <v>110.64</v>
      </c>
      <c r="CC7" s="88">
        <v>106.75</v>
      </c>
      <c r="CD7" s="88">
        <v>110.56</v>
      </c>
      <c r="CE7" s="88">
        <v>108.73</v>
      </c>
      <c r="CF7" s="88">
        <v>169.82</v>
      </c>
      <c r="CG7" s="88">
        <v>168.2</v>
      </c>
      <c r="CH7" s="88">
        <v>168.67</v>
      </c>
      <c r="CI7" s="88">
        <v>174.97</v>
      </c>
      <c r="CJ7" s="88">
        <v>178.59</v>
      </c>
      <c r="CK7" s="88">
        <v>167.11</v>
      </c>
      <c r="CL7" s="88">
        <v>65.39</v>
      </c>
      <c r="CM7" s="88">
        <v>64.55</v>
      </c>
      <c r="CN7" s="88">
        <v>64.239999999999995</v>
      </c>
      <c r="CO7" s="88">
        <v>62.63</v>
      </c>
      <c r="CP7" s="88">
        <v>62.77</v>
      </c>
      <c r="CQ7" s="88">
        <v>55.13</v>
      </c>
      <c r="CR7" s="88">
        <v>54.77</v>
      </c>
      <c r="CS7" s="88">
        <v>54.92</v>
      </c>
      <c r="CT7" s="88">
        <v>55.63</v>
      </c>
      <c r="CU7" s="88">
        <v>55.03</v>
      </c>
      <c r="CV7" s="88">
        <v>60.27</v>
      </c>
      <c r="CW7" s="88">
        <v>63.97</v>
      </c>
      <c r="CX7" s="88">
        <v>64.14</v>
      </c>
      <c r="CY7" s="88">
        <v>64.2</v>
      </c>
      <c r="CZ7" s="88">
        <v>64.64</v>
      </c>
      <c r="DA7" s="88">
        <v>63.79</v>
      </c>
      <c r="DB7" s="88">
        <v>83</v>
      </c>
      <c r="DC7" s="88">
        <v>82.89</v>
      </c>
      <c r="DD7" s="88">
        <v>82.66</v>
      </c>
      <c r="DE7" s="88">
        <v>82.04</v>
      </c>
      <c r="DF7" s="88">
        <v>81.900000000000006</v>
      </c>
      <c r="DG7" s="88">
        <v>89.92</v>
      </c>
      <c r="DH7" s="88">
        <v>52.36</v>
      </c>
      <c r="DI7" s="88">
        <v>53.43</v>
      </c>
      <c r="DJ7" s="88">
        <v>54.41</v>
      </c>
      <c r="DK7" s="88">
        <v>55.63</v>
      </c>
      <c r="DL7" s="88">
        <v>56.91</v>
      </c>
      <c r="DM7" s="88">
        <v>46.66</v>
      </c>
      <c r="DN7" s="88">
        <v>47.46</v>
      </c>
      <c r="DO7" s="88">
        <v>48.49</v>
      </c>
      <c r="DP7" s="88">
        <v>48.05</v>
      </c>
      <c r="DQ7" s="88">
        <v>48.87</v>
      </c>
      <c r="DR7" s="88">
        <v>48.85</v>
      </c>
      <c r="DS7" s="88">
        <v>3.16</v>
      </c>
      <c r="DT7" s="88">
        <v>13.89</v>
      </c>
      <c r="DU7" s="88">
        <v>20.82</v>
      </c>
      <c r="DV7" s="88">
        <v>35.71</v>
      </c>
      <c r="DW7" s="88">
        <v>36.35</v>
      </c>
      <c r="DX7" s="88">
        <v>9.85</v>
      </c>
      <c r="DY7" s="88">
        <v>9.7100000000000009</v>
      </c>
      <c r="DZ7" s="88">
        <v>12.79</v>
      </c>
      <c r="EA7" s="88">
        <v>13.39</v>
      </c>
      <c r="EB7" s="88">
        <v>14.85</v>
      </c>
      <c r="EC7" s="88">
        <v>17.8</v>
      </c>
      <c r="ED7" s="88">
        <v>0.47</v>
      </c>
      <c r="EE7" s="88">
        <v>0.76</v>
      </c>
      <c r="EF7" s="88">
        <v>1.01</v>
      </c>
      <c r="EG7" s="88">
        <v>0.52</v>
      </c>
      <c r="EH7" s="88">
        <v>0.56000000000000005</v>
      </c>
      <c r="EI7" s="88">
        <v>0.66</v>
      </c>
      <c r="EJ7" s="88">
        <v>0.99</v>
      </c>
      <c r="EK7" s="88">
        <v>0.71</v>
      </c>
      <c r="EL7" s="88">
        <v>0.54</v>
      </c>
      <c r="EM7" s="88">
        <v>0.5</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100</v>
      </c>
      <c r="C9" s="74" t="s">
        <v>101</v>
      </c>
      <c r="D9" s="74" t="s">
        <v>102</v>
      </c>
      <c r="E9" s="74" t="s">
        <v>103</v>
      </c>
      <c r="F9" s="74" t="s">
        <v>104</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55</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2020-02-07T02:15:41Z</cp:lastPrinted>
  <dcterms:created xsi:type="dcterms:W3CDTF">2019-12-05T04:17:53Z</dcterms:created>
  <dcterms:modified xsi:type="dcterms:W3CDTF">2020-02-19T07:42:18Z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2020-02-19T07:42:18Z</vt:filetime>
  </property>
</Properties>
</file>