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H30年度\"/>
    </mc:Choice>
  </mc:AlternateContent>
  <workbookProtection workbookAlgorithmName="SHA-512" workbookHashValue="LPm9JG1/aF/8NR2Y7s/wqwMgAbLIuAzBQb1/REKJTnT8WPY8tlktbjdWw2nUiImXKLnmwE3iatrJe6tT8Cf64w==" workbookSaltValue="UBYQRyAxdw1gI3drJ8BPs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<sst xmlns="http://schemas.openxmlformats.org/spreadsheetml/2006/main" count="227" uniqueCount="111">
  <si>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</si>
  <si>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</si>
  <si>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</si>
  <si>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</si>
  <si>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</si>
  <si>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</si>
  <si>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</si>
  <si>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</si>
  <si>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</si>
  <si>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</si>
  <si>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</si>
  <si>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</si>
  <si>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</si>
  <si>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</si>
  <si>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</si>
  <si>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</si>
  <si>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</si>
  <si>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</si>
  <si>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</si>
  <si>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</si>
  <si>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</si>
  <si>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</si>
  <si>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</si>
  <si>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</si>
  <si>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</si>
  <si>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</si>
  <si>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</si>
  <si>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</si>
  <si>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</si>
  <si>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</si>
  <si>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</si>
  <si>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</si>
  <si>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</si>
  <si>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</si>
  <si>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</si>
  <si>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</si>
  <si>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</si>
  <si>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</si>
  <si>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</si>
  <si>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</si>
  <si>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</si>
  <si>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</si>
  <si>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</si>
  <si>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</si>
  <si>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</si>
  <si>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</si>
  <si>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</si>
  <si>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</si>
  <si>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</si>
  <si>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</si>
  <si>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</si>
  <si>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</si>
  <si>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</si>
  <si>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</si>
  <si>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</si>
  <si>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</si>
  <si>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</si>
  <si>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</si>
  <si>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</si>
  <si>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</si>
  <si>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</si>
  <si>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</si>
  <si>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</si>
  <si>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</si>
  <si>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</si>
  <si>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</si>
  <si>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</si>
  <si>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</si>
  <si>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</si>
  <si>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</si>
  <si>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</si>
  <si>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</si>
  <si>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</si>
  <si>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</si>
  <si>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</si>
  <si>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</si>
  <si>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</si>
  <si>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</si>
  <si>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</si>
  <si>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</si>
  <si>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</si>
  <si>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</si>
  <si>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</si>
  <si>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</si>
  <si>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</si>
  <si>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</si>
  <si>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</si>
  <si>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</si>
  <si>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</si>
  <si>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</si>
  <si>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</si>
  <si>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</si>
  <si>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</si>
  <si>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</si>
  <si>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</si>
  <si>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</si>
  <si>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</si>
  <si>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</si>
  <si>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</si>
  <si>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特定環境保全公共下水道</t>
  </si>
  <si>
    <t>D1</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</si>
  <si>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</si>
  <si>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</si>
  <si>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</si>
  <si>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</si>
  <si>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</si>
  <si>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</si>
  <si>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</si>
  <si>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管渠は無いため、老朽化の状況は健全である。しかし、民間から移管された住宅団地の管渠については、カメラ調査の結果、亀裂やたるみが確認されているため、劣化判定度を基に順次改築を進めている。
　また、今後増加する改築費用の平準化を図るためストックマネジメント計画を策定していくが、健全な経営を目指して経営の改善に努めると共に将来的には財源確保のための料金改定も必要になると思われる。</t>
    <phoneticPr fontId="4"/>
  </si>
  <si>
    <t>　　平成30年度末現在の普及率は84.2％である。引き続き生活環境の改善と水質保全のため、未整備地区の管渠整備を進めていく。
　一方、下水道施設は、古いもので46年余が経過し老朽化が進んでいる。今後は更に老朽化が進むため、更新需要に備え、ストックマネジメント計画にそった計画的な管理を行い、効率的な施設の維持管理に取り組んでいく。
　経営面では、令和元年度から地方公営企業法の適用したことから、引き続き経営状況や財政状況を正確に把握し、健全な経営に努めていく。
　</t>
    <phoneticPr fontId="4"/>
  </si>
  <si>
    <t>①未整備地区の管渠整備を進めながら、維持管理費を削減して経営改善に取り組んできたが、十分賄えるだけの収入は得られていない。企業債の償還がピークを過ぎたことで改善傾向にあるものの、今後も更なる経営改善を行い、効率的かつ安定的な事業運営に努めていく。
④償還のピークは過ぎたことから、今後は減少傾向に推移していく見込みである。
⑤処理場の包括的民間委託により効率的な施設の維持管理に努めているが、汚水処理費用に見合うだけの使用料収入は得られていない。不足分は一般会計からの繰入金で賄っているため、今後も、更なる維持管理費の削減を行い、適正な使用料収入のあり方を検討していく。
⑥有収水量は増加傾向にあるが、管渠は整備途中のため、今後も横ばいで推移していく。
⑦流域下水道が平成27年度に磐田市に移管されたため施設利用率が大きく変動しているが、それ以降は節水意識の向上や節水機器の普及、人口減少等の要因から伸びは無く横ばいで推移していく。
⑧管渠整備や接続促進により下水道への接続は着実に進んでいる。引き続き接続促進、普及啓発を行い、生活環境の改善と水質保全に努めていく。</t>
    <rPh sb="61" eb="63">
      <t>キギョウ</t>
    </rPh>
    <rPh sb="63" eb="64">
      <t>サイ</t>
    </rPh>
    <rPh sb="65" eb="67">
      <t>ショウカン</t>
    </rPh>
    <rPh sb="72" eb="73">
      <t>ス</t>
    </rPh>
    <rPh sb="78" eb="80">
      <t>カイゼン</t>
    </rPh>
    <rPh sb="80" eb="82">
      <t>ケイコウ</t>
    </rPh>
    <rPh sb="225" eb="227">
      <t>フソク</t>
    </rPh>
    <rPh sb="227" eb="228">
      <t>ブン</t>
    </rPh>
    <rPh sb="229" eb="231">
      <t>イッパン</t>
    </rPh>
    <rPh sb="231" eb="233">
      <t>カイケイ</t>
    </rPh>
    <rPh sb="236" eb="238">
      <t>クリイレ</t>
    </rPh>
    <rPh sb="238" eb="239">
      <t>キン</t>
    </rPh>
    <rPh sb="240" eb="241">
      <t>マカナ</t>
    </rPh>
    <rPh sb="332" eb="334">
      <t>リュウイキ</t>
    </rPh>
    <rPh sb="334" eb="337">
      <t>ゲスイドウ</t>
    </rPh>
    <rPh sb="338" eb="340">
      <t>ヘイセイ</t>
    </rPh>
    <rPh sb="342" eb="344">
      <t>ネンド</t>
    </rPh>
    <rPh sb="345" eb="348">
      <t>イワタシ</t>
    </rPh>
    <rPh sb="349" eb="351">
      <t>イカン</t>
    </rPh>
    <rPh sb="356" eb="358">
      <t>シセツ</t>
    </rPh>
    <rPh sb="358" eb="360">
      <t>リヨウ</t>
    </rPh>
    <rPh sb="360" eb="361">
      <t>リツ</t>
    </rPh>
    <rPh sb="362" eb="363">
      <t>オオ</t>
    </rPh>
    <rPh sb="365" eb="367">
      <t>ヘンドウ</t>
    </rPh>
    <rPh sb="375" eb="377">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</si>
</sst>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1D-432C-832E-3044030326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c:ext xmlns:c16="http://schemas.microsoft.com/office/drawing/2014/chart" uri="{C3380CC4-5D6E-409C-BE32-E72D297353CC}">
              <c16:uniqueId val="{00000001-801D-432C-832E-3044030326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361.58</c:v>
                </c:pt>
                <c:pt idx="1">
                  <c:v>56.75</c:v>
                </c:pt>
                <c:pt idx="2">
                  <c:v>58.38</c:v>
                </c:pt>
                <c:pt idx="3">
                  <c:v>59.14</c:v>
                </c:pt>
                <c:pt idx="4">
                  <c:v>59.04</c:v>
                </c:pt>
              </c:numCache>
            </c:numRef>
          </c:val>
          <c:extLst>
            <c:ext xmlns:c16="http://schemas.microsoft.com/office/drawing/2014/chart" uri="{C3380CC4-5D6E-409C-BE32-E72D297353CC}">
              <c16:uniqueId val="{00000000-9ABD-4251-ACDA-6DF83B1C0D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c:ext xmlns:c16="http://schemas.microsoft.com/office/drawing/2014/chart" uri="{C3380CC4-5D6E-409C-BE32-E72D297353CC}">
              <c16:uniqueId val="{00000001-9ABD-4251-ACDA-6DF83B1C0D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90.95</c:v>
                </c:pt>
                <c:pt idx="1">
                  <c:v>92.3</c:v>
                </c:pt>
                <c:pt idx="2">
                  <c:v>93.8</c:v>
                </c:pt>
                <c:pt idx="3">
                  <c:v>92.95</c:v>
                </c:pt>
                <c:pt idx="4">
                  <c:v>92.06</c:v>
                </c:pt>
              </c:numCache>
            </c:numRef>
          </c:val>
          <c:extLst>
            <c:ext xmlns:c16="http://schemas.microsoft.com/office/drawing/2014/chart" uri="{C3380CC4-5D6E-409C-BE32-E72D297353CC}">
              <c16:uniqueId val="{00000000-0478-4A12-9544-D4717FCE4B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c:ext xmlns:c16="http://schemas.microsoft.com/office/drawing/2014/chart" uri="{C3380CC4-5D6E-409C-BE32-E72D297353CC}">
              <c16:uniqueId val="{00000001-0478-4A12-9544-D4717FCE4B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51.64</c:v>
                </c:pt>
                <c:pt idx="1">
                  <c:v>54.74</c:v>
                </c:pt>
                <c:pt idx="2">
                  <c:v>55.45</c:v>
                </c:pt>
                <c:pt idx="3">
                  <c:v>87.73</c:v>
                </c:pt>
                <c:pt idx="4">
                  <c:v>93.96</c:v>
                </c:pt>
              </c:numCache>
            </c:numRef>
          </c:val>
          <c:extLst>
            <c:ext xmlns:c16="http://schemas.microsoft.com/office/drawing/2014/chart" uri="{C3380CC4-5D6E-409C-BE32-E72D297353CC}">
              <c16:uniqueId val="{00000000-4710-45A8-81CE-F8FF701FDD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0-45A8-81CE-F8FF701FDD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8-4F74-8092-95922BBC1E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8-4F74-8092-95922BBC1E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F-4584-BCBD-8929B923B0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F-4584-BCBD-8929B923B0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1-4F0E-ABD8-13DF9A3639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1-4F0E-ABD8-13DF9A3639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2-42F3-9EE8-7AB01F1C73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2-42F3-9EE8-7AB01F1C73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1081.93</c:v>
                </c:pt>
                <c:pt idx="1">
                  <c:v>1026.51</c:v>
                </c:pt>
                <c:pt idx="2">
                  <c:v>988.27</c:v>
                </c:pt>
                <c:pt idx="3">
                  <c:v>944.3</c:v>
                </c:pt>
                <c:pt idx="4">
                  <c:v>1101.8499999999999</c:v>
                </c:pt>
              </c:numCache>
            </c:numRef>
          </c:val>
          <c:extLst>
            <c:ext xmlns:c16="http://schemas.microsoft.com/office/drawing/2014/chart" uri="{C3380CC4-5D6E-409C-BE32-E72D297353CC}">
              <c16:uniqueId val="{00000000-3998-4CD5-953B-A11601450E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c:ext xmlns:c16="http://schemas.microsoft.com/office/drawing/2014/chart" uri="{C3380CC4-5D6E-409C-BE32-E72D297353CC}">
              <c16:uniqueId val="{00000001-3998-4CD5-953B-A11601450E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58.41</c:v>
                </c:pt>
                <c:pt idx="1">
                  <c:v>69.05</c:v>
                </c:pt>
                <c:pt idx="2">
                  <c:v>76.239999999999995</c:v>
                </c:pt>
                <c:pt idx="3">
                  <c:v>75.36</c:v>
                </c:pt>
                <c:pt idx="4">
                  <c:v>72.430000000000007</c:v>
                </c:pt>
              </c:numCache>
            </c:numRef>
          </c:val>
          <c:extLst>
            <c:ext xmlns:c16="http://schemas.microsoft.com/office/drawing/2014/chart" uri="{C3380CC4-5D6E-409C-BE32-E72D297353CC}">
              <c16:uniqueId val="{00000000-D26B-4DA7-8375-E0F0312FAB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c:ext xmlns:c16="http://schemas.microsoft.com/office/drawing/2014/chart" uri="{C3380CC4-5D6E-409C-BE32-E72D297353CC}">
              <c16:uniqueId val="{00000001-D26B-4DA7-8375-E0F0312FAB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219.4</c:v>
                </c:pt>
                <c:pt idx="1">
                  <c:v>186.38</c:v>
                </c:pt>
                <c:pt idx="2">
                  <c:v>168.22</c:v>
                </c:pt>
                <c:pt idx="3">
                  <c:v>170.63</c:v>
                </c:pt>
                <c:pt idx="4">
                  <c:v>150</c:v>
                </c:pt>
              </c:numCache>
            </c:numRef>
          </c:val>
          <c:extLst>
            <c:ext xmlns:c16="http://schemas.microsoft.com/office/drawing/2014/chart" uri="{C3380CC4-5D6E-409C-BE32-E72D297353CC}">
              <c16:uniqueId val="{00000000-714A-4BC2-8895-90CD4661C4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c:ext xmlns:c16="http://schemas.microsoft.com/office/drawing/2014/chart" uri="{C3380CC4-5D6E-409C-BE32-E72D297353CC}">
              <c16:uniqueId val="{00000001-714A-4BC2-8895-90CD4661C4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170038</v>
      </c>
      <c r="AM8" s="68"/>
      <c r="AN8" s="68"/>
      <c r="AO8" s="68"/>
      <c r="AP8" s="68"/>
      <c r="AQ8" s="68"/>
      <c r="AR8" s="68"/>
      <c r="AS8" s="68"/>
      <c r="AT8" s="67">
        <f>データ!T6</f>
        <v>163.44999999999999</v>
      </c>
      <c r="AU8" s="67"/>
      <c r="AV8" s="67"/>
      <c r="AW8" s="67"/>
      <c r="AX8" s="67"/>
      <c r="AY8" s="67"/>
      <c r="AZ8" s="67"/>
      <c r="BA8" s="67"/>
      <c r="BB8" s="67">
        <f>データ!U6</f>
        <v>1040.31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1</v>
      </c>
      <c r="C10" s="67"/>
      <c r="D10" s="67"/>
      <c r="E10" s="67"/>
      <c r="F10" s="67"/>
      <c r="G10" s="67"/>
      <c r="H10" s="67"/>
      <c r="I10" s="67" t="str">
        <f>データ!O6</f>
        <v>該当数値なし</v>
      </c>
      <c r="J10" s="67"/>
      <c r="K10" s="67"/>
      <c r="L10" s="67"/>
      <c r="M10" s="67"/>
      <c r="N10" s="67"/>
      <c r="O10" s="67"/>
      <c r="P10" s="67">
        <f>データ!P6</f>
        <v>27.95</v>
      </c>
      <c r="Q10" s="67"/>
      <c r="R10" s="67"/>
      <c r="S10" s="67"/>
      <c r="T10" s="67"/>
      <c r="U10" s="67"/>
      <c r="V10" s="67"/>
      <c r="W10" s="67">
        <f>データ!Q6</f>
        <v>81.53</v>
      </c>
      <c r="X10" s="67"/>
      <c r="Y10" s="67"/>
      <c r="Z10" s="67"/>
      <c r="AA10" s="67"/>
      <c r="AB10" s="67"/>
      <c r="AC10" s="67"/>
      <c r="AD10" s="68">
        <f>データ!R6</f>
        <v>2221</v>
      </c>
      <c r="AE10" s="68"/>
      <c r="AF10" s="68"/>
      <c r="AG10" s="68"/>
      <c r="AH10" s="68"/>
      <c r="AI10" s="68"/>
      <c r="AJ10" s="68"/>
      <c r="AK10" s="2"/>
      <c r="AL10" s="68">
        <f>データ!V6</f>
        <v>47431</v>
      </c>
      <c r="AM10" s="68"/>
      <c r="AN10" s="68"/>
      <c r="AO10" s="68"/>
      <c r="AP10" s="68"/>
      <c r="AQ10" s="68"/>
      <c r="AR10" s="68"/>
      <c r="AS10" s="68"/>
      <c r="AT10" s="67">
        <f>データ!W6</f>
        <v>11.45</v>
      </c>
      <c r="AU10" s="67"/>
      <c r="AV10" s="67"/>
      <c r="AW10" s="67"/>
      <c r="AX10" s="67"/>
      <c r="AY10" s="67"/>
      <c r="AZ10" s="67"/>
      <c r="BA10" s="67"/>
      <c r="BB10" s="67">
        <f>データ!X6</f>
        <v>4142.45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HP6NSLenUWJtuWr2XSQeiX6asD54OOBEXNm5UgXIdwsdFLnKPXQELw4/PGeEjKAU068PbyLblzu176vKydoZgA==" saltValue="CfPIsr+2msLzobKEXUA9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222119</v>
      </c>
      <c r="D6" s="33">
        <f t="shared" si="3"/>
        <v>47</v>
      </c>
      <c r="E6" s="33">
        <f t="shared" si="3"/>
        <v>17</v>
      </c>
      <c r="F6" s="33">
        <f t="shared" si="3"/>
        <v>4</v>
      </c>
      <c r="G6" s="33">
        <f t="shared" si="3"/>
        <v>0</v>
      </c>
      <c r="H6" s="33" t="str">
        <f t="shared" si="3"/>
        <v>静岡県　磐田市</v>
      </c>
      <c r="I6" s="33" t="str">
        <f t="shared" si="3"/>
        <v>法非適用</v>
      </c>
      <c r="J6" s="33" t="str">
        <f t="shared" si="3"/>
        <v>下水道事業</v>
      </c>
      <c r="K6" s="33" t="str">
        <f t="shared" si="3"/>
        <v>特定環境保全公共下水道</v>
      </c>
      <c r="L6" s="33" t="str">
        <f t="shared" si="3"/>
        <v>D1</v>
      </c>
      <c r="M6" s="33" t="str">
        <f t="shared" si="3"/>
        <v>非設置</v>
      </c>
      <c r="N6" s="34">
        <f t="shared" si="3"/>
        <v>1</v>
      </c>
      <c r="O6" s="34" t="str">
        <f t="shared" si="3"/>
        <v>該当数値なし</v>
      </c>
      <c r="P6" s="34">
        <f t="shared" si="3"/>
        <v>27.95</v>
      </c>
      <c r="Q6" s="34">
        <f t="shared" si="3"/>
        <v>81.53</v>
      </c>
      <c r="R6" s="34">
        <f t="shared" si="3"/>
        <v>2221</v>
      </c>
      <c r="S6" s="34">
        <f t="shared" si="3"/>
        <v>170038</v>
      </c>
      <c r="T6" s="34">
        <f t="shared" si="3"/>
        <v>163.44999999999999</v>
      </c>
      <c r="U6" s="34">
        <f t="shared" si="3"/>
        <v>1040.31</v>
      </c>
      <c r="V6" s="34">
        <f t="shared" si="3"/>
        <v>47431</v>
      </c>
      <c r="W6" s="34">
        <f t="shared" si="3"/>
        <v>11.45</v>
      </c>
      <c r="X6" s="34">
        <f t="shared" si="3"/>
        <v>4142.45</v>
      </c>
      <c r="Y6" s="35">
        <f>IF(Y7="",NA(),Y7)</f>
        <v>51.64</v>
      </c>
      <c r="Z6" s="35">
        <f t="shared" ref="Z6:AH6" si="4">IF(Z7="",NA(),Z7)</f>
        <v>54.74</v>
      </c>
      <c r="AA6" s="35">
        <f t="shared" si="4"/>
        <v>55.45</v>
      </c>
      <c r="AB6" s="35">
        <f t="shared" si="4"/>
        <v>87.73</v>
      </c>
      <c r="AC6" s="35">
        <f t="shared" si="4"/>
        <v>93.96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1081.93</v>
      </c>
      <c r="BG6" s="35">
        <f t="shared" ref="BG6:BO6" si="7">IF(BG7="",NA(),BG7)</f>
        <v>1026.51</v>
      </c>
      <c r="BH6" s="35">
        <f t="shared" si="7"/>
        <v>988.27</v>
      </c>
      <c r="BI6" s="35">
        <f t="shared" si="7"/>
        <v>944.3</v>
      </c>
      <c r="BJ6" s="35">
        <f t="shared" si="7"/>
        <v>1101.8499999999999</v>
      </c>
      <c r="BK6" s="35">
        <f t="shared" si="7"/>
        <v>1504.21</v>
      </c>
      <c r="BL6" s="35">
        <f t="shared" si="7"/>
        <v>1390.86</v>
      </c>
      <c r="BM6" s="35">
        <f t="shared" si="7"/>
        <v>1467.94</v>
      </c>
      <c r="BN6" s="35">
        <f t="shared" si="7"/>
        <v>1144.94</v>
      </c>
      <c r="BO6" s="35">
        <f t="shared" si="7"/>
        <v>1252.71</v>
      </c>
      <c r="BP6" s="34" t="str">
        <f>IF(BP7="","",IF(BP7="-","【-】","【"&amp;SUBSTITUTE(TEXT(BP7,"#,##0.00"),"-","△")&amp;"】"))</f>
        <v>【1,209.40】</v>
      </c>
      <c r="BQ6" s="35">
        <f>IF(BQ7="",NA(),BQ7)</f>
        <v>58.41</v>
      </c>
      <c r="BR6" s="35">
        <f t="shared" ref="BR6:BZ6" si="8">IF(BR7="",NA(),BR7)</f>
        <v>69.05</v>
      </c>
      <c r="BS6" s="35">
        <f t="shared" si="8"/>
        <v>76.239999999999995</v>
      </c>
      <c r="BT6" s="35">
        <f t="shared" si="8"/>
        <v>75.36</v>
      </c>
      <c r="BU6" s="35">
        <f t="shared" si="8"/>
        <v>72.430000000000007</v>
      </c>
      <c r="BV6" s="35">
        <f t="shared" si="8"/>
        <v>67.41</v>
      </c>
      <c r="BW6" s="35">
        <f t="shared" si="8"/>
        <v>76.849999999999994</v>
      </c>
      <c r="BX6" s="35">
        <f t="shared" si="8"/>
        <v>83.3</v>
      </c>
      <c r="BY6" s="35">
        <f t="shared" si="8"/>
        <v>88.16</v>
      </c>
      <c r="BZ6" s="35">
        <f t="shared" si="8"/>
        <v>87.03</v>
      </c>
      <c r="CA6" s="34" t="str">
        <f>IF(CA7="","",IF(CA7="-","【-】","【"&amp;SUBSTITUTE(TEXT(CA7,"#,##0.00"),"-","△")&amp;"】"))</f>
        <v>【74.48】</v>
      </c>
      <c r="CB6" s="35">
        <f>IF(CB7="",NA(),CB7)</f>
        <v>219.4</v>
      </c>
      <c r="CC6" s="35">
        <f t="shared" ref="CC6:CK6" si="9">IF(CC7="",NA(),CC7)</f>
        <v>186.38</v>
      </c>
      <c r="CD6" s="35">
        <f t="shared" si="9"/>
        <v>168.22</v>
      </c>
      <c r="CE6" s="35">
        <f t="shared" si="9"/>
        <v>170.63</v>
      </c>
      <c r="CF6" s="35">
        <f t="shared" si="9"/>
        <v>150</v>
      </c>
      <c r="CG6" s="35">
        <f t="shared" si="9"/>
        <v>216.49</v>
      </c>
      <c r="CH6" s="35">
        <f t="shared" si="9"/>
        <v>198.4</v>
      </c>
      <c r="CI6" s="35">
        <f t="shared" si="9"/>
        <v>184.56</v>
      </c>
      <c r="CJ6" s="35">
        <f t="shared" si="9"/>
        <v>173.89</v>
      </c>
      <c r="CK6" s="35">
        <f t="shared" si="9"/>
        <v>177.02</v>
      </c>
      <c r="CL6" s="34" t="str">
        <f>IF(CL7="","",IF(CL7="-","【-】","【"&amp;SUBSTITUTE(TEXT(CL7,"#,##0.00"),"-","△")&amp;"】"))</f>
        <v>【219.46】</v>
      </c>
      <c r="CM6" s="35">
        <f>IF(CM7="",NA(),CM7)</f>
        <v>361.58</v>
      </c>
      <c r="CN6" s="35">
        <f t="shared" ref="CN6:CV6" si="10">IF(CN7="",NA(),CN7)</f>
        <v>56.75</v>
      </c>
      <c r="CO6" s="35">
        <f t="shared" si="10"/>
        <v>58.38</v>
      </c>
      <c r="CP6" s="35">
        <f t="shared" si="10"/>
        <v>59.14</v>
      </c>
      <c r="CQ6" s="35">
        <f t="shared" si="10"/>
        <v>59.04</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90.95</v>
      </c>
      <c r="CY6" s="35">
        <f t="shared" ref="CY6:DG6" si="11">IF(CY7="",NA(),CY7)</f>
        <v>92.3</v>
      </c>
      <c r="CZ6" s="35">
        <f t="shared" si="11"/>
        <v>93.8</v>
      </c>
      <c r="DA6" s="35">
        <f t="shared" si="11"/>
        <v>92.95</v>
      </c>
      <c r="DB6" s="35">
        <f t="shared" si="11"/>
        <v>92.06</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222119</v>
      </c>
      <c r="D7" s="37">
        <v>47</v>
      </c>
      <c r="E7" s="37">
        <v>17</v>
      </c>
      <c r="F7" s="37">
        <v>4</v>
      </c>
      <c r="G7" s="37">
        <v>0</v>
      </c>
      <c r="H7" s="37" t="s">
        <v>96</v>
      </c>
      <c r="I7" s="37" t="s">
        <v>97</v>
      </c>
      <c r="J7" s="37" t="s">
        <v>98</v>
      </c>
      <c r="K7" s="37" t="s">
        <v>99</v>
      </c>
      <c r="L7" s="37" t="s">
        <v>100</v>
      </c>
      <c r="M7" s="37" t="s">
        <v>101</v>
      </c>
      <c r="N7" s="38">
        <v>1</v>
      </c>
      <c r="O7" s="38" t="s">
        <v>102</v>
      </c>
      <c r="P7" s="38">
        <v>27.95</v>
      </c>
      <c r="Q7" s="38">
        <v>81.53</v>
      </c>
      <c r="R7" s="38">
        <v>2221</v>
      </c>
      <c r="S7" s="38">
        <v>170038</v>
      </c>
      <c r="T7" s="38">
        <v>163.44999999999999</v>
      </c>
      <c r="U7" s="38">
        <v>1040.31</v>
      </c>
      <c r="V7" s="38">
        <v>47431</v>
      </c>
      <c r="W7" s="38">
        <v>11.45</v>
      </c>
      <c r="X7" s="38">
        <v>4142.45</v>
      </c>
      <c r="Y7" s="38">
        <v>51.64</v>
      </c>
      <c r="Z7" s="38">
        <v>54.74</v>
      </c>
      <c r="AA7" s="38">
        <v>55.45</v>
      </c>
      <c r="AB7" s="38">
        <v>87.73</v>
      </c>
      <c r="AC7" s="38">
        <v>93.96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1081.93</v>
      </c>
      <c r="BG7" s="38">
        <v>1026.51</v>
      </c>
      <c r="BH7" s="38">
        <v>988.27</v>
      </c>
      <c r="BI7" s="38">
        <v>944.3</v>
      </c>
      <c r="BJ7" s="38">
        <v>1101.8499999999999</v>
      </c>
      <c r="BK7" s="38">
        <v>1504.21</v>
      </c>
      <c r="BL7" s="38">
        <v>1390.86</v>
      </c>
      <c r="BM7" s="38">
        <v>1467.94</v>
      </c>
      <c r="BN7" s="38">
        <v>1144.94</v>
      </c>
      <c r="BO7" s="38">
        <v>1252.71</v>
      </c>
      <c r="BP7" s="38">
        <v>1209.4000000000001</v>
      </c>
      <c r="BQ7" s="38">
        <v>58.41</v>
      </c>
      <c r="BR7" s="38">
        <v>69.05</v>
      </c>
      <c r="BS7" s="38">
        <v>76.239999999999995</v>
      </c>
      <c r="BT7" s="38">
        <v>75.36</v>
      </c>
      <c r="BU7" s="38">
        <v>72.430000000000007</v>
      </c>
      <c r="BV7" s="38">
        <v>67.41</v>
      </c>
      <c r="BW7" s="38">
        <v>76.849999999999994</v>
      </c>
      <c r="BX7" s="38">
        <v>83.3</v>
      </c>
      <c r="BY7" s="38">
        <v>88.16</v>
      </c>
      <c r="BZ7" s="38">
        <v>87.03</v>
      </c>
      <c r="CA7" s="38">
        <v>74.48</v>
      </c>
      <c r="CB7" s="38">
        <v>219.4</v>
      </c>
      <c r="CC7" s="38">
        <v>186.38</v>
      </c>
      <c r="CD7" s="38">
        <v>168.22</v>
      </c>
      <c r="CE7" s="38">
        <v>170.63</v>
      </c>
      <c r="CF7" s="38">
        <v>150</v>
      </c>
      <c r="CG7" s="38">
        <v>216.49</v>
      </c>
      <c r="CH7" s="38">
        <v>198.4</v>
      </c>
      <c r="CI7" s="38">
        <v>184.56</v>
      </c>
      <c r="CJ7" s="38">
        <v>173.89</v>
      </c>
      <c r="CK7" s="38">
        <v>177.02</v>
      </c>
      <c r="CL7" s="38">
        <v>219.46</v>
      </c>
      <c r="CM7" s="38">
        <v>361.58</v>
      </c>
      <c r="CN7" s="38">
        <v>56.75</v>
      </c>
      <c r="CO7" s="38">
        <v>58.38</v>
      </c>
      <c r="CP7" s="38">
        <v>59.14</v>
      </c>
      <c r="CQ7" s="38">
        <v>59.04</v>
      </c>
      <c r="CR7" s="38">
        <v>38.409999999999997</v>
      </c>
      <c r="CS7" s="38">
        <v>39.25</v>
      </c>
      <c r="CT7" s="38">
        <v>43.18</v>
      </c>
      <c r="CU7" s="38">
        <v>42.38</v>
      </c>
      <c r="CV7" s="38">
        <v>46.17</v>
      </c>
      <c r="CW7" s="38">
        <v>42.82</v>
      </c>
      <c r="CX7" s="38">
        <v>90.95</v>
      </c>
      <c r="CY7" s="38">
        <v>92.3</v>
      </c>
      <c r="CZ7" s="38">
        <v>93.8</v>
      </c>
      <c r="DA7" s="38">
        <v>92.95</v>
      </c>
      <c r="DB7" s="38">
        <v>92.06</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dcterms:created xsi:type="dcterms:W3CDTF">2019-12-05T05:12:43Z</dcterms:created>
  <dcterms:modified xsi:type="dcterms:W3CDTF">2020-02-10T05:49:56Z</dcterms:modified>
  <cp:category/>
</cp:coreProperties>
</file>