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d17/ZGScNUwicMVvPQqdooWuC7BZpRbzyJJeF2fwbJBjDJfUS86B4EQILObq1zJFdSgzgwkm6hVmp45rsyfthA==" workbookSaltValue="bpp88ZDvuif+FPjsn3wJYg==" workbookSpinCount="100000"/>
  <bookViews>
    <workbookView xWindow="-120" yWindow="-120" windowWidth="20730" windowHeight="1116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<sst xmlns:r="http://schemas.openxmlformats.org/officeDocument/2006/relationships" xmlns="http://schemas.openxmlformats.org/spreadsheetml/2006/main" count="111" uniqueCount="111">
  <si>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</si>
  <si>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</si>
  <si>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</si>
  <si>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</si>
  <si>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</si>
  <si>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</si>
  <si>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</si>
  <si>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</si>
  <si>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</si>
  <si>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</si>
  <si>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</si>
  <si>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</si>
  <si>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</si>
  <si>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</si>
  <si>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供用開始後約10年を経過した段階であるため、整備率は未だ低い状況下ではありますが、住民要望等を反映した効率的な面整備を実施していることにより、水洗化率は年々増加しており、企業債残高の減少にも表れています。
　また、現時点では老朽化対策の必要性がないことから、収益的収支比率の著しい低下や企業債残高推移の停滞は見られませんが、今後、老朽化対策に伴う更新投資を行う際の財源の確保に課題が見える指標となっております。
　</t>
    <rPh sb="5" eb="6">
      <t>ヤク</t>
    </rPh>
    <phoneticPr fontId="1"/>
  </si>
  <si>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</si>
  <si>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</si>
  <si>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</si>
  <si>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</si>
  <si>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</si>
  <si>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</si>
  <si>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</si>
  <si>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</si>
  <si>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</si>
  <si>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</si>
  <si>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</si>
  <si>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</si>
  <si>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</si>
  <si>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</si>
  <si>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</si>
  <si>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</si>
  <si>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</si>
  <si>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</si>
  <si>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</si>
  <si>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</si>
  <si>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</si>
  <si>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</si>
  <si>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</si>
  <si>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</si>
  <si>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</si>
  <si>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</si>
  <si>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</si>
  <si>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</si>
  <si>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</si>
  <si>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</si>
  <si>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</si>
  <si>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</si>
  <si>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</si>
  <si>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</si>
  <si>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</si>
  <si>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</si>
  <si>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</si>
  <si>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</si>
  <si>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</si>
  <si>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</si>
  <si>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</si>
  <si>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</si>
  <si>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</si>
  <si>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</si>
  <si>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</si>
  <si>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</si>
  <si>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</si>
  <si>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</si>
  <si>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</si>
  <si>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</si>
  <si>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</si>
  <si>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</si>
  <si>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</si>
  <si>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</si>
  <si>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</si>
  <si>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</si>
  <si>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</si>
  <si>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</si>
  <si>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</si>
  <si>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</si>
  <si>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</si>
  <si>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</si>
  <si>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</si>
  <si>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</si>
  <si>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</si>
  <si>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</si>
  <si>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</si>
  <si>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</si>
  <si>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</si>
  <si>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</si>
  <si>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</si>
  <si>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</si>
  <si>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</si>
  <si>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</si>
  <si>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</si>
  <si>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</si>
  <si>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</si>
  <si>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</si>
  <si>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</si>
  <si>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</si>
  <si>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</si>
  <si>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</si>
  <si>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伊東市</t>
  </si>
  <si>
    <t>法非適用</t>
  </si>
  <si>
    <t>下水道事業</t>
  </si>
  <si>
    <t>特定環境保全公共下水道</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</si>
  <si>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</si>
  <si>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</si>
  <si>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</si>
  <si>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</si>
  <si>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</si>
  <si>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</si>
  <si>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</si>
  <si>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</si>
  <si>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平成１８年度に供用を開始し、約１０年が経過したところですが、施設の老朽化箇所については確認されておりません。</t>
    <rPh sb="0" eb="2">
      <t>ヘイセイ</t>
    </rPh>
    <rPh sb="4" eb="5">
      <t>ネン</t>
    </rPh>
    <rPh sb="5" eb="6">
      <t>ド</t>
    </rPh>
    <rPh sb="7" eb="9">
      <t>キョウヨウ</t>
    </rPh>
    <rPh sb="10" eb="12">
      <t>カイシ</t>
    </rPh>
    <rPh sb="14" eb="15">
      <t>ヤク</t>
    </rPh>
    <rPh sb="17" eb="18">
      <t>ネン</t>
    </rPh>
    <rPh sb="19" eb="21">
      <t>ケイカ</t>
    </rPh>
    <rPh sb="30" eb="32">
      <t>シセツ</t>
    </rPh>
    <rPh sb="33" eb="36">
      <t>ロウキュウカ</t>
    </rPh>
    <rPh sb="36" eb="38">
      <t>カショ</t>
    </rPh>
    <rPh sb="43" eb="45">
      <t>カクニン</t>
    </rPh>
    <phoneticPr fontId="1"/>
  </si>
  <si>
    <r>
      <t>①</t>
    </r>
    <r>
      <rPr>
        <sz val="11"/>
        <color auto="1"/>
        <rFont val="ＭＳ ゴシック"/>
      </rPr>
      <t>下水道使用料収入は同水準で推移しておりますが、汚水公費負担分が増加したことにより、当該値は緩やかに上昇しております。しかし、起債償還元金が増加傾向となっているため、今後迎えることとなる老朽化対策に要する経費の確保が課題となります。
④今後、設備更新を迎えるにあたり、当該比率を維持及び改善するためには、適正な使用料金の設定などの経営改善が必要となります。
⑤前年度とほぼ同水準となっておりますが、経費回収率１００％を下回る部分につきましては、一般会計からの繰入金により補填している状況です。経費回収率の改善には、汚水資本費に充当可能な使用料収入の確保が必要です。
⑥包括的民間委託により維持管理費の平準化に努めておりますが、資本費の増加に伴い、汚水処理原価が上昇していくため、接続率の向上による有収水量を増加させる取組などの経営改善を図る必要があります。
⑦供用開始から10年以上経過し、水洗化率の上昇に伴い処理水量も増加しております。
今後も、施設利用率は緩やかに上昇していくと見ております。
⑧計画的な面整備及び、接続促進業務を強化していることに伴い、増加傾向となっております。</t>
    </r>
    <rPh sb="1" eb="4">
      <t>ゲスイドウ</t>
    </rPh>
    <rPh sb="4" eb="6">
      <t>シヨウ</t>
    </rPh>
    <rPh sb="6" eb="7">
      <t>リョウ</t>
    </rPh>
    <rPh sb="7" eb="9">
      <t>シュウニュウ</t>
    </rPh>
    <rPh sb="46" eb="47">
      <t>ユル</t>
    </rPh>
    <rPh sb="50" eb="52">
      <t>ジョウショウ</t>
    </rPh>
    <rPh sb="201" eb="203">
      <t>ケイヒ</t>
    </rPh>
    <rPh sb="203" eb="205">
      <t>カイシュウ</t>
    </rPh>
    <rPh sb="205" eb="206">
      <t>リツ</t>
    </rPh>
    <rPh sb="211" eb="213">
      <t>シタマワ</t>
    </rPh>
    <rPh sb="214" eb="216">
      <t>ブブン</t>
    </rPh>
    <rPh sb="224" eb="226">
      <t>イッパン</t>
    </rPh>
    <rPh sb="226" eb="228">
      <t>カイケイ</t>
    </rPh>
    <rPh sb="231" eb="233">
      <t>クリイレ</t>
    </rPh>
    <rPh sb="233" eb="234">
      <t>キン</t>
    </rPh>
    <rPh sb="237" eb="239">
      <t>ホテン</t>
    </rPh>
    <rPh sb="243" eb="245">
      <t>ジョウキョウ</t>
    </rPh>
    <rPh sb="392" eb="393">
      <t>ネン</t>
    </rPh>
    <rPh sb="393" eb="395">
      <t>イジョウ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</si>
</sst>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8.e-002</c:v>
                </c:pt>
                <c:pt idx="1">
                  <c:v>0.26</c:v>
                </c:pt>
                <c:pt idx="2">
                  <c:v>0.13</c:v>
                </c:pt>
                <c:pt idx="3">
                  <c:v>0.13</c:v>
                </c:pt>
                <c:pt idx="4">
                  <c:v>9.e-002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78.87</c:v>
                </c:pt>
                <c:pt idx="1">
                  <c:v>78.819999999999993</c:v>
                </c:pt>
                <c:pt idx="2">
                  <c:v>80.14</c:v>
                </c:pt>
                <c:pt idx="3">
                  <c:v>80.06</c:v>
                </c:pt>
                <c:pt idx="4">
                  <c:v>80.73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2464.02</c:v>
                </c:pt>
                <c:pt idx="1">
                  <c:v>2331.27</c:v>
                </c:pt>
                <c:pt idx="2">
                  <c:v>455.88</c:v>
                </c:pt>
                <c:pt idx="3">
                  <c:v>737.13</c:v>
                </c:pt>
                <c:pt idx="4">
                  <c:v>574.91999999999996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1671.86</c:v>
                </c:pt>
                <c:pt idx="1">
                  <c:v>1673.47</c:v>
                </c:pt>
                <c:pt idx="2">
                  <c:v>1592.72</c:v>
                </c:pt>
                <c:pt idx="3">
                  <c:v>1223.96</c:v>
                </c:pt>
                <c:pt idx="4">
                  <c:v>1269.1500000000001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40.92</c:v>
                </c:pt>
                <c:pt idx="1">
                  <c:v>40.29</c:v>
                </c:pt>
                <c:pt idx="2">
                  <c:v>68.040000000000006</c:v>
                </c:pt>
                <c:pt idx="3">
                  <c:v>68.23</c:v>
                </c:pt>
                <c:pt idx="4">
                  <c:v>68.42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50.54</c:v>
                </c:pt>
                <c:pt idx="1">
                  <c:v>49.22</c:v>
                </c:pt>
                <c:pt idx="2">
                  <c:v>53.7</c:v>
                </c:pt>
                <c:pt idx="3">
                  <c:v>61.54</c:v>
                </c:pt>
                <c:pt idx="4">
                  <c:v>63.97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248.98</c:v>
                </c:pt>
                <c:pt idx="1">
                  <c:v>254.43</c:v>
                </c:pt>
                <c:pt idx="2">
                  <c:v>150.69</c:v>
                </c:pt>
                <c:pt idx="3">
                  <c:v>150</c:v>
                </c:pt>
                <c:pt idx="4">
                  <c:v>150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320.36</c:v>
                </c:pt>
                <c:pt idx="1">
                  <c:v>332.02</c:v>
                </c:pt>
                <c:pt idx="2">
                  <c:v>300.35000000000002</c:v>
                </c:pt>
                <c:pt idx="3">
                  <c:v>267.86</c:v>
                </c:pt>
                <c:pt idx="4">
                  <c:v>256.82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32.75</c:v>
                </c:pt>
                <c:pt idx="1">
                  <c:v>33.229999999999997</c:v>
                </c:pt>
                <c:pt idx="2">
                  <c:v>46.82</c:v>
                </c:pt>
                <c:pt idx="3">
                  <c:v>46.76</c:v>
                </c:pt>
                <c:pt idx="4">
                  <c:v>48.6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34.74</c:v>
                </c:pt>
                <c:pt idx="1">
                  <c:v>36.65</c:v>
                </c:pt>
                <c:pt idx="2">
                  <c:v>37.72</c:v>
                </c:pt>
                <c:pt idx="3">
                  <c:v>37.08</c:v>
                </c:pt>
                <c:pt idx="4">
                  <c:v>37.46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86.65</c:v>
                </c:pt>
                <c:pt idx="1">
                  <c:v>88.05</c:v>
                </c:pt>
                <c:pt idx="2">
                  <c:v>89.64</c:v>
                </c:pt>
                <c:pt idx="3">
                  <c:v>90.82</c:v>
                </c:pt>
                <c:pt idx="4">
                  <c:v>91.22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70.14</c:v>
                </c:pt>
                <c:pt idx="1">
                  <c:v>68.83</c:v>
                </c:pt>
                <c:pt idx="2">
                  <c:v>68.459999999999994</c:v>
                </c:pt>
                <c:pt idx="3">
                  <c:v>67.22</c:v>
                </c:pt>
                <c:pt idx="4">
                  <c:v>67.459999999999994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V51"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伊東市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15</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D3</v>
      </c>
      <c r="X8" s="6"/>
      <c r="Y8" s="6"/>
      <c r="Z8" s="6"/>
      <c r="AA8" s="6"/>
      <c r="AB8" s="6"/>
      <c r="AC8" s="6"/>
      <c r="AD8" s="21" t="str">
        <f>データ!$M$6</f>
        <v>非設置</v>
      </c>
      <c r="AE8" s="21"/>
      <c r="AF8" s="21"/>
      <c r="AG8" s="21"/>
      <c r="AH8" s="21"/>
      <c r="AI8" s="21"/>
      <c r="AJ8" s="21"/>
      <c r="AK8" s="3"/>
      <c r="AL8" s="22">
        <f>データ!S6</f>
        <v>69215</v>
      </c>
      <c r="AM8" s="22"/>
      <c r="AN8" s="22"/>
      <c r="AO8" s="22"/>
      <c r="AP8" s="22"/>
      <c r="AQ8" s="22"/>
      <c r="AR8" s="22"/>
      <c r="AS8" s="22"/>
      <c r="AT8" s="7">
        <f>データ!T6</f>
        <v>124.1</v>
      </c>
      <c r="AU8" s="7"/>
      <c r="AV8" s="7"/>
      <c r="AW8" s="7"/>
      <c r="AX8" s="7"/>
      <c r="AY8" s="7"/>
      <c r="AZ8" s="7"/>
      <c r="BA8" s="7"/>
      <c r="BB8" s="7">
        <f>データ!U6</f>
        <v>557.74</v>
      </c>
      <c r="BC8" s="7"/>
      <c r="BD8" s="7"/>
      <c r="BE8" s="7"/>
      <c r="BF8" s="7"/>
      <c r="BG8" s="7"/>
      <c r="BH8" s="7"/>
      <c r="BI8" s="7"/>
      <c r="BJ8" s="3"/>
      <c r="BK8" s="3"/>
      <c r="BL8" s="28" t="s">
        <v>16</v>
      </c>
      <c r="BM8" s="40"/>
      <c r="BN8" s="49" t="s">
        <v>17</v>
      </c>
      <c r="BO8" s="52"/>
      <c r="BP8" s="52"/>
      <c r="BQ8" s="52"/>
      <c r="BR8" s="52"/>
      <c r="BS8" s="52"/>
      <c r="BT8" s="52"/>
      <c r="BU8" s="52"/>
      <c r="BV8" s="52"/>
      <c r="BW8" s="52"/>
      <c r="BX8" s="52"/>
      <c r="BY8" s="56"/>
    </row>
    <row r="9" spans="1:78" ht="18.75" customHeight="1">
      <c r="A9" s="2"/>
      <c r="B9" s="5" t="s">
        <v>18</v>
      </c>
      <c r="C9" s="5"/>
      <c r="D9" s="5"/>
      <c r="E9" s="5"/>
      <c r="F9" s="5"/>
      <c r="G9" s="5"/>
      <c r="H9" s="5"/>
      <c r="I9" s="5" t="s">
        <v>20</v>
      </c>
      <c r="J9" s="5"/>
      <c r="K9" s="5"/>
      <c r="L9" s="5"/>
      <c r="M9" s="5"/>
      <c r="N9" s="5"/>
      <c r="O9" s="5"/>
      <c r="P9" s="5" t="s">
        <v>22</v>
      </c>
      <c r="Q9" s="5"/>
      <c r="R9" s="5"/>
      <c r="S9" s="5"/>
      <c r="T9" s="5"/>
      <c r="U9" s="5"/>
      <c r="V9" s="5"/>
      <c r="W9" s="5" t="s">
        <v>23</v>
      </c>
      <c r="X9" s="5"/>
      <c r="Y9" s="5"/>
      <c r="Z9" s="5"/>
      <c r="AA9" s="5"/>
      <c r="AB9" s="5"/>
      <c r="AC9" s="5"/>
      <c r="AD9" s="5" t="s">
        <v>24</v>
      </c>
      <c r="AE9" s="5"/>
      <c r="AF9" s="5"/>
      <c r="AG9" s="5"/>
      <c r="AH9" s="5"/>
      <c r="AI9" s="5"/>
      <c r="AJ9" s="5"/>
      <c r="AK9" s="3"/>
      <c r="AL9" s="5" t="s">
        <v>26</v>
      </c>
      <c r="AM9" s="5"/>
      <c r="AN9" s="5"/>
      <c r="AO9" s="5"/>
      <c r="AP9" s="5"/>
      <c r="AQ9" s="5"/>
      <c r="AR9" s="5"/>
      <c r="AS9" s="5"/>
      <c r="AT9" s="5" t="s">
        <v>32</v>
      </c>
      <c r="AU9" s="5"/>
      <c r="AV9" s="5"/>
      <c r="AW9" s="5"/>
      <c r="AX9" s="5"/>
      <c r="AY9" s="5"/>
      <c r="AZ9" s="5"/>
      <c r="BA9" s="5"/>
      <c r="BB9" s="5" t="s">
        <v>34</v>
      </c>
      <c r="BC9" s="5"/>
      <c r="BD9" s="5"/>
      <c r="BE9" s="5"/>
      <c r="BF9" s="5"/>
      <c r="BG9" s="5"/>
      <c r="BH9" s="5"/>
      <c r="BI9" s="5"/>
      <c r="BJ9" s="3"/>
      <c r="BK9" s="3"/>
      <c r="BL9" s="29" t="s">
        <v>37</v>
      </c>
      <c r="BM9" s="41"/>
      <c r="BN9" s="50" t="s">
        <v>8</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4.91</v>
      </c>
      <c r="Q10" s="7"/>
      <c r="R10" s="7"/>
      <c r="S10" s="7"/>
      <c r="T10" s="7"/>
      <c r="U10" s="7"/>
      <c r="V10" s="7"/>
      <c r="W10" s="7">
        <f>データ!Q6</f>
        <v>97.74</v>
      </c>
      <c r="X10" s="7"/>
      <c r="Y10" s="7"/>
      <c r="Z10" s="7"/>
      <c r="AA10" s="7"/>
      <c r="AB10" s="7"/>
      <c r="AC10" s="7"/>
      <c r="AD10" s="22">
        <f>データ!R6</f>
        <v>1890</v>
      </c>
      <c r="AE10" s="22"/>
      <c r="AF10" s="22"/>
      <c r="AG10" s="22"/>
      <c r="AH10" s="22"/>
      <c r="AI10" s="22"/>
      <c r="AJ10" s="22"/>
      <c r="AK10" s="2"/>
      <c r="AL10" s="22">
        <f>データ!V6</f>
        <v>3383</v>
      </c>
      <c r="AM10" s="22"/>
      <c r="AN10" s="22"/>
      <c r="AO10" s="22"/>
      <c r="AP10" s="22"/>
      <c r="AQ10" s="22"/>
      <c r="AR10" s="22"/>
      <c r="AS10" s="22"/>
      <c r="AT10" s="7">
        <f>データ!W6</f>
        <v>0.87</v>
      </c>
      <c r="AU10" s="7"/>
      <c r="AV10" s="7"/>
      <c r="AW10" s="7"/>
      <c r="AX10" s="7"/>
      <c r="AY10" s="7"/>
      <c r="AZ10" s="7"/>
      <c r="BA10" s="7"/>
      <c r="BB10" s="7">
        <f>データ!X6</f>
        <v>3888.51</v>
      </c>
      <c r="BC10" s="7"/>
      <c r="BD10" s="7"/>
      <c r="BE10" s="7"/>
      <c r="BF10" s="7"/>
      <c r="BG10" s="7"/>
      <c r="BH10" s="7"/>
      <c r="BI10" s="7"/>
      <c r="BJ10" s="2"/>
      <c r="BK10" s="2"/>
      <c r="BL10" s="30" t="s">
        <v>13</v>
      </c>
      <c r="BM10" s="42"/>
      <c r="BN10" s="51" t="s">
        <v>38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5"/>
      <c r="BN47" s="45"/>
      <c r="BO47" s="45"/>
      <c r="BP47" s="45"/>
      <c r="BQ47" s="45"/>
      <c r="BR47" s="45"/>
      <c r="BS47" s="45"/>
      <c r="BT47" s="45"/>
      <c r="BU47" s="45"/>
      <c r="BV47" s="45"/>
      <c r="BW47" s="45"/>
      <c r="BX47" s="45"/>
      <c r="BY47" s="45"/>
      <c r="BZ47" s="61"/>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5"/>
      <c r="BN48" s="45"/>
      <c r="BO48" s="45"/>
      <c r="BP48" s="45"/>
      <c r="BQ48" s="45"/>
      <c r="BR48" s="45"/>
      <c r="BS48" s="45"/>
      <c r="BT48" s="45"/>
      <c r="BU48" s="45"/>
      <c r="BV48" s="45"/>
      <c r="BW48" s="45"/>
      <c r="BX48" s="45"/>
      <c r="BY48" s="45"/>
      <c r="BZ48" s="61"/>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5"/>
      <c r="BN49" s="45"/>
      <c r="BO49" s="45"/>
      <c r="BP49" s="45"/>
      <c r="BQ49" s="45"/>
      <c r="BR49" s="45"/>
      <c r="BS49" s="45"/>
      <c r="BT49" s="45"/>
      <c r="BU49" s="45"/>
      <c r="BV49" s="45"/>
      <c r="BW49" s="45"/>
      <c r="BX49" s="45"/>
      <c r="BY49" s="45"/>
      <c r="BZ49" s="61"/>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5"/>
      <c r="BN50" s="45"/>
      <c r="BO50" s="45"/>
      <c r="BP50" s="45"/>
      <c r="BQ50" s="45"/>
      <c r="BR50" s="45"/>
      <c r="BS50" s="45"/>
      <c r="BT50" s="45"/>
      <c r="BU50" s="45"/>
      <c r="BV50" s="45"/>
      <c r="BW50" s="45"/>
      <c r="BX50" s="45"/>
      <c r="BY50" s="45"/>
      <c r="BZ50" s="61"/>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5"/>
      <c r="BN51" s="45"/>
      <c r="BO51" s="45"/>
      <c r="BP51" s="45"/>
      <c r="BQ51" s="45"/>
      <c r="BR51" s="45"/>
      <c r="BS51" s="45"/>
      <c r="BT51" s="45"/>
      <c r="BU51" s="45"/>
      <c r="BV51" s="45"/>
      <c r="BW51" s="45"/>
      <c r="BX51" s="45"/>
      <c r="BY51" s="45"/>
      <c r="BZ51" s="61"/>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5"/>
      <c r="BN52" s="45"/>
      <c r="BO52" s="45"/>
      <c r="BP52" s="45"/>
      <c r="BQ52" s="45"/>
      <c r="BR52" s="45"/>
      <c r="BS52" s="45"/>
      <c r="BT52" s="45"/>
      <c r="BU52" s="45"/>
      <c r="BV52" s="45"/>
      <c r="BW52" s="45"/>
      <c r="BX52" s="45"/>
      <c r="BY52" s="45"/>
      <c r="BZ52" s="61"/>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5"/>
      <c r="BN53" s="45"/>
      <c r="BO53" s="45"/>
      <c r="BP53" s="45"/>
      <c r="BQ53" s="45"/>
      <c r="BR53" s="45"/>
      <c r="BS53" s="45"/>
      <c r="BT53" s="45"/>
      <c r="BU53" s="45"/>
      <c r="BV53" s="45"/>
      <c r="BW53" s="45"/>
      <c r="BX53" s="45"/>
      <c r="BY53" s="45"/>
      <c r="BZ53" s="61"/>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5"/>
      <c r="BN54" s="45"/>
      <c r="BO54" s="45"/>
      <c r="BP54" s="45"/>
      <c r="BQ54" s="45"/>
      <c r="BR54" s="45"/>
      <c r="BS54" s="45"/>
      <c r="BT54" s="45"/>
      <c r="BU54" s="45"/>
      <c r="BV54" s="45"/>
      <c r="BW54" s="45"/>
      <c r="BX54" s="45"/>
      <c r="BY54" s="45"/>
      <c r="BZ54" s="61"/>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5"/>
      <c r="BN55" s="45"/>
      <c r="BO55" s="45"/>
      <c r="BP55" s="45"/>
      <c r="BQ55" s="45"/>
      <c r="BR55" s="45"/>
      <c r="BS55" s="45"/>
      <c r="BT55" s="45"/>
      <c r="BU55" s="45"/>
      <c r="BV55" s="45"/>
      <c r="BW55" s="45"/>
      <c r="BX55" s="45"/>
      <c r="BY55" s="45"/>
      <c r="BZ55" s="61"/>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5"/>
      <c r="BN56" s="45"/>
      <c r="BO56" s="45"/>
      <c r="BP56" s="45"/>
      <c r="BQ56" s="45"/>
      <c r="BR56" s="45"/>
      <c r="BS56" s="45"/>
      <c r="BT56" s="45"/>
      <c r="BU56" s="45"/>
      <c r="BV56" s="45"/>
      <c r="BW56" s="45"/>
      <c r="BX56" s="45"/>
      <c r="BY56" s="45"/>
      <c r="BZ56" s="61"/>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5"/>
      <c r="BN57" s="45"/>
      <c r="BO57" s="45"/>
      <c r="BP57" s="45"/>
      <c r="BQ57" s="45"/>
      <c r="BR57" s="45"/>
      <c r="BS57" s="45"/>
      <c r="BT57" s="45"/>
      <c r="BU57" s="45"/>
      <c r="BV57" s="45"/>
      <c r="BW57" s="45"/>
      <c r="BX57" s="45"/>
      <c r="BY57" s="45"/>
      <c r="BZ57" s="61"/>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5"/>
      <c r="BN58" s="45"/>
      <c r="BO58" s="45"/>
      <c r="BP58" s="45"/>
      <c r="BQ58" s="45"/>
      <c r="BR58" s="45"/>
      <c r="BS58" s="45"/>
      <c r="BT58" s="45"/>
      <c r="BU58" s="45"/>
      <c r="BV58" s="45"/>
      <c r="BW58" s="45"/>
      <c r="BX58" s="45"/>
      <c r="BY58" s="45"/>
      <c r="BZ58" s="61"/>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5"/>
      <c r="BN59" s="45"/>
      <c r="BO59" s="45"/>
      <c r="BP59" s="45"/>
      <c r="BQ59" s="45"/>
      <c r="BR59" s="45"/>
      <c r="BS59" s="45"/>
      <c r="BT59" s="45"/>
      <c r="BU59" s="45"/>
      <c r="BV59" s="45"/>
      <c r="BW59" s="45"/>
      <c r="BX59" s="45"/>
      <c r="BY59" s="45"/>
      <c r="BZ59" s="61"/>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5"/>
      <c r="BN60" s="45"/>
      <c r="BO60" s="45"/>
      <c r="BP60" s="45"/>
      <c r="BQ60" s="45"/>
      <c r="BR60" s="45"/>
      <c r="BS60" s="45"/>
      <c r="BT60" s="45"/>
      <c r="BU60" s="45"/>
      <c r="BV60" s="45"/>
      <c r="BW60" s="45"/>
      <c r="BX60" s="45"/>
      <c r="BY60" s="45"/>
      <c r="BZ60" s="61"/>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5"/>
      <c r="BN61" s="45"/>
      <c r="BO61" s="45"/>
      <c r="BP61" s="45"/>
      <c r="BQ61" s="45"/>
      <c r="BR61" s="45"/>
      <c r="BS61" s="45"/>
      <c r="BT61" s="45"/>
      <c r="BU61" s="45"/>
      <c r="BV61" s="45"/>
      <c r="BW61" s="45"/>
      <c r="BX61" s="45"/>
      <c r="BY61" s="45"/>
      <c r="BZ61" s="61"/>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5"/>
      <c r="BN62" s="45"/>
      <c r="BO62" s="45"/>
      <c r="BP62" s="45"/>
      <c r="BQ62" s="45"/>
      <c r="BR62" s="45"/>
      <c r="BS62" s="45"/>
      <c r="BT62" s="45"/>
      <c r="BU62" s="45"/>
      <c r="BV62" s="45"/>
      <c r="BW62" s="45"/>
      <c r="BX62" s="45"/>
      <c r="BY62" s="45"/>
      <c r="BZ62" s="61"/>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6"/>
      <c r="BN63" s="46"/>
      <c r="BO63" s="46"/>
      <c r="BP63" s="46"/>
      <c r="BQ63" s="46"/>
      <c r="BR63" s="46"/>
      <c r="BS63" s="46"/>
      <c r="BT63" s="46"/>
      <c r="BU63" s="46"/>
      <c r="BV63" s="46"/>
      <c r="BW63" s="46"/>
      <c r="BX63" s="46"/>
      <c r="BY63" s="46"/>
      <c r="BZ63" s="62"/>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14</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40</v>
      </c>
    </row>
    <row r="84" spans="1:78">
      <c r="C84" s="2"/>
    </row>
    <row r="85" spans="1:78" hidden="1">
      <c r="B85" s="12" t="s">
        <v>3</v>
      </c>
      <c r="C85" s="12"/>
      <c r="D85" s="12"/>
      <c r="E85" s="12" t="s">
        <v>45</v>
      </c>
      <c r="F85" s="12" t="s">
        <v>28</v>
      </c>
      <c r="G85" s="12" t="s">
        <v>47</v>
      </c>
      <c r="H85" s="12" t="s">
        <v>48</v>
      </c>
      <c r="I85" s="12" t="s">
        <v>50</v>
      </c>
      <c r="J85" s="12" t="s">
        <v>25</v>
      </c>
      <c r="K85" s="12" t="s">
        <v>51</v>
      </c>
      <c r="L85" s="12" t="s">
        <v>52</v>
      </c>
      <c r="M85" s="12" t="s">
        <v>53</v>
      </c>
      <c r="N85" s="12" t="s">
        <v>46</v>
      </c>
      <c r="O85" s="12" t="s">
        <v>27</v>
      </c>
    </row>
    <row r="86" spans="1:78" hidden="1">
      <c r="B86" s="12"/>
      <c r="C86" s="12"/>
      <c r="D86" s="12"/>
      <c r="E86" s="12" t="str">
        <f>データ!AI6</f>
        <v/>
      </c>
      <c r="F86" s="12" t="s">
        <v>55</v>
      </c>
      <c r="G86" s="12" t="s">
        <v>55</v>
      </c>
      <c r="H86" s="12" t="str">
        <f>データ!BP6</f>
        <v>【1,209.40】</v>
      </c>
      <c r="I86" s="12" t="str">
        <f>データ!CA6</f>
        <v>【74.48】</v>
      </c>
      <c r="J86" s="12" t="str">
        <f>データ!CL6</f>
        <v>【219.46】</v>
      </c>
      <c r="K86" s="12" t="str">
        <f>データ!CW6</f>
        <v>【42.82】</v>
      </c>
      <c r="L86" s="12" t="str">
        <f>データ!DH6</f>
        <v>【83.36】</v>
      </c>
      <c r="M86" s="12" t="s">
        <v>55</v>
      </c>
      <c r="N86" s="12" t="s">
        <v>55</v>
      </c>
      <c r="O86" s="12" t="str">
        <f>データ!EO6</f>
        <v>【0.12】</v>
      </c>
    </row>
  </sheetData>
  <sheetProtection algorithmName="SHA-512" hashValue="vhHx3PdGF5nH0nKvC8A2NSayMU12zNsFYBg/1mGkxF0y2t9K31K4HGvgy2tFywqCy9rS/U34J6gY1DqMK1cNsA==" saltValue="zzOZXyL+9aqYcvjEGB1dV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84">
        <v>1</v>
      </c>
      <c r="Z1" s="84">
        <v>1</v>
      </c>
      <c r="AA1" s="84">
        <v>1</v>
      </c>
      <c r="AB1" s="84">
        <v>1</v>
      </c>
      <c r="AC1" s="84">
        <v>1</v>
      </c>
      <c r="AD1" s="84">
        <v>1</v>
      </c>
      <c r="AE1" s="84">
        <v>1</v>
      </c>
      <c r="AF1" s="84">
        <v>1</v>
      </c>
      <c r="AG1" s="84">
        <v>1</v>
      </c>
      <c r="AH1" s="84">
        <v>1</v>
      </c>
      <c r="AI1" s="84"/>
      <c r="AJ1" s="84">
        <v>1</v>
      </c>
      <c r="AK1" s="84">
        <v>1</v>
      </c>
      <c r="AL1" s="84">
        <v>1</v>
      </c>
      <c r="AM1" s="84">
        <v>1</v>
      </c>
      <c r="AN1" s="84">
        <v>1</v>
      </c>
      <c r="AO1" s="84">
        <v>1</v>
      </c>
      <c r="AP1" s="84">
        <v>1</v>
      </c>
      <c r="AQ1" s="84">
        <v>1</v>
      </c>
      <c r="AR1" s="84">
        <v>1</v>
      </c>
      <c r="AS1" s="84">
        <v>1</v>
      </c>
      <c r="AT1" s="84"/>
      <c r="AU1" s="84">
        <v>1</v>
      </c>
      <c r="AV1" s="84">
        <v>1</v>
      </c>
      <c r="AW1" s="84">
        <v>1</v>
      </c>
      <c r="AX1" s="84">
        <v>1</v>
      </c>
      <c r="AY1" s="84">
        <v>1</v>
      </c>
      <c r="AZ1" s="84">
        <v>1</v>
      </c>
      <c r="BA1" s="84">
        <v>1</v>
      </c>
      <c r="BB1" s="84">
        <v>1</v>
      </c>
      <c r="BC1" s="84">
        <v>1</v>
      </c>
      <c r="BD1" s="84">
        <v>1</v>
      </c>
      <c r="BE1" s="84"/>
      <c r="BF1" s="84">
        <v>1</v>
      </c>
      <c r="BG1" s="84">
        <v>1</v>
      </c>
      <c r="BH1" s="84">
        <v>1</v>
      </c>
      <c r="BI1" s="84">
        <v>1</v>
      </c>
      <c r="BJ1" s="84">
        <v>1</v>
      </c>
      <c r="BK1" s="84">
        <v>1</v>
      </c>
      <c r="BL1" s="84">
        <v>1</v>
      </c>
      <c r="BM1" s="84">
        <v>1</v>
      </c>
      <c r="BN1" s="84">
        <v>1</v>
      </c>
      <c r="BO1" s="84">
        <v>1</v>
      </c>
      <c r="BP1" s="84"/>
      <c r="BQ1" s="84">
        <v>1</v>
      </c>
      <c r="BR1" s="84">
        <v>1</v>
      </c>
      <c r="BS1" s="84">
        <v>1</v>
      </c>
      <c r="BT1" s="84">
        <v>1</v>
      </c>
      <c r="BU1" s="84">
        <v>1</v>
      </c>
      <c r="BV1" s="84">
        <v>1</v>
      </c>
      <c r="BW1" s="84">
        <v>1</v>
      </c>
      <c r="BX1" s="84">
        <v>1</v>
      </c>
      <c r="BY1" s="84">
        <v>1</v>
      </c>
      <c r="BZ1" s="84">
        <v>1</v>
      </c>
      <c r="CA1" s="84"/>
      <c r="CB1" s="84">
        <v>1</v>
      </c>
      <c r="CC1" s="84">
        <v>1</v>
      </c>
      <c r="CD1" s="84">
        <v>1</v>
      </c>
      <c r="CE1" s="84">
        <v>1</v>
      </c>
      <c r="CF1" s="84">
        <v>1</v>
      </c>
      <c r="CG1" s="84">
        <v>1</v>
      </c>
      <c r="CH1" s="84">
        <v>1</v>
      </c>
      <c r="CI1" s="84">
        <v>1</v>
      </c>
      <c r="CJ1" s="84">
        <v>1</v>
      </c>
      <c r="CK1" s="84">
        <v>1</v>
      </c>
      <c r="CL1" s="84"/>
      <c r="CM1" s="84">
        <v>1</v>
      </c>
      <c r="CN1" s="84">
        <v>1</v>
      </c>
      <c r="CO1" s="84">
        <v>1</v>
      </c>
      <c r="CP1" s="84">
        <v>1</v>
      </c>
      <c r="CQ1" s="84">
        <v>1</v>
      </c>
      <c r="CR1" s="84">
        <v>1</v>
      </c>
      <c r="CS1" s="84">
        <v>1</v>
      </c>
      <c r="CT1" s="84">
        <v>1</v>
      </c>
      <c r="CU1" s="84">
        <v>1</v>
      </c>
      <c r="CV1" s="84">
        <v>1</v>
      </c>
      <c r="CW1" s="84"/>
      <c r="CX1" s="84">
        <v>1</v>
      </c>
      <c r="CY1" s="84">
        <v>1</v>
      </c>
      <c r="CZ1" s="84">
        <v>1</v>
      </c>
      <c r="DA1" s="84">
        <v>1</v>
      </c>
      <c r="DB1" s="84">
        <v>1</v>
      </c>
      <c r="DC1" s="84">
        <v>1</v>
      </c>
      <c r="DD1" s="84">
        <v>1</v>
      </c>
      <c r="DE1" s="84">
        <v>1</v>
      </c>
      <c r="DF1" s="84">
        <v>1</v>
      </c>
      <c r="DG1" s="84">
        <v>1</v>
      </c>
      <c r="DH1" s="84"/>
      <c r="DI1" s="84">
        <v>1</v>
      </c>
      <c r="DJ1" s="84">
        <v>1</v>
      </c>
      <c r="DK1" s="84">
        <v>1</v>
      </c>
      <c r="DL1" s="84">
        <v>1</v>
      </c>
      <c r="DM1" s="84">
        <v>1</v>
      </c>
      <c r="DN1" s="84">
        <v>1</v>
      </c>
      <c r="DO1" s="84">
        <v>1</v>
      </c>
      <c r="DP1" s="84">
        <v>1</v>
      </c>
      <c r="DQ1" s="84">
        <v>1</v>
      </c>
      <c r="DR1" s="84">
        <v>1</v>
      </c>
      <c r="DS1" s="84"/>
      <c r="DT1" s="84">
        <v>1</v>
      </c>
      <c r="DU1" s="84">
        <v>1</v>
      </c>
      <c r="DV1" s="84">
        <v>1</v>
      </c>
      <c r="DW1" s="84">
        <v>1</v>
      </c>
      <c r="DX1" s="84">
        <v>1</v>
      </c>
      <c r="DY1" s="84">
        <v>1</v>
      </c>
      <c r="DZ1" s="84">
        <v>1</v>
      </c>
      <c r="EA1" s="84">
        <v>1</v>
      </c>
      <c r="EB1" s="84">
        <v>1</v>
      </c>
      <c r="EC1" s="84">
        <v>1</v>
      </c>
      <c r="ED1" s="84"/>
      <c r="EE1" s="84">
        <v>1</v>
      </c>
      <c r="EF1" s="84">
        <v>1</v>
      </c>
      <c r="EG1" s="84">
        <v>1</v>
      </c>
      <c r="EH1" s="84">
        <v>1</v>
      </c>
      <c r="EI1" s="84">
        <v>1</v>
      </c>
      <c r="EJ1" s="84">
        <v>1</v>
      </c>
      <c r="EK1" s="84">
        <v>1</v>
      </c>
      <c r="EL1" s="84">
        <v>1</v>
      </c>
      <c r="EM1" s="84">
        <v>1</v>
      </c>
      <c r="EN1" s="84">
        <v>1</v>
      </c>
      <c r="EO1" s="84"/>
    </row>
    <row r="2" spans="1:145">
      <c r="A2" s="66" t="s">
        <v>59</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61</v>
      </c>
      <c r="B3" s="68" t="s">
        <v>54</v>
      </c>
      <c r="C3" s="68" t="s">
        <v>42</v>
      </c>
      <c r="D3" s="68" t="s">
        <v>19</v>
      </c>
      <c r="E3" s="68" t="s">
        <v>36</v>
      </c>
      <c r="F3" s="68" t="s">
        <v>49</v>
      </c>
      <c r="G3" s="68" t="s">
        <v>63</v>
      </c>
      <c r="H3" s="74" t="s">
        <v>7</v>
      </c>
      <c r="I3" s="77"/>
      <c r="J3" s="77"/>
      <c r="K3" s="77"/>
      <c r="L3" s="77"/>
      <c r="M3" s="77"/>
      <c r="N3" s="77"/>
      <c r="O3" s="77"/>
      <c r="P3" s="77"/>
      <c r="Q3" s="77"/>
      <c r="R3" s="77"/>
      <c r="S3" s="77"/>
      <c r="T3" s="77"/>
      <c r="U3" s="77"/>
      <c r="V3" s="77"/>
      <c r="W3" s="77"/>
      <c r="X3" s="82"/>
      <c r="Y3" s="85" t="s">
        <v>31</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43</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5">
      <c r="A4" s="66" t="s">
        <v>60</v>
      </c>
      <c r="B4" s="69"/>
      <c r="C4" s="69"/>
      <c r="D4" s="69"/>
      <c r="E4" s="69"/>
      <c r="F4" s="69"/>
      <c r="G4" s="69"/>
      <c r="H4" s="75"/>
      <c r="I4" s="78"/>
      <c r="J4" s="78"/>
      <c r="K4" s="78"/>
      <c r="L4" s="78"/>
      <c r="M4" s="78"/>
      <c r="N4" s="78"/>
      <c r="O4" s="78"/>
      <c r="P4" s="78"/>
      <c r="Q4" s="78"/>
      <c r="R4" s="78"/>
      <c r="S4" s="78"/>
      <c r="T4" s="78"/>
      <c r="U4" s="78"/>
      <c r="V4" s="78"/>
      <c r="W4" s="78"/>
      <c r="X4" s="83"/>
      <c r="Y4" s="86" t="s">
        <v>62</v>
      </c>
      <c r="Z4" s="86"/>
      <c r="AA4" s="86"/>
      <c r="AB4" s="86"/>
      <c r="AC4" s="86"/>
      <c r="AD4" s="86"/>
      <c r="AE4" s="86"/>
      <c r="AF4" s="86"/>
      <c r="AG4" s="86"/>
      <c r="AH4" s="86"/>
      <c r="AI4" s="86"/>
      <c r="AJ4" s="86" t="s">
        <v>35</v>
      </c>
      <c r="AK4" s="86"/>
      <c r="AL4" s="86"/>
      <c r="AM4" s="86"/>
      <c r="AN4" s="86"/>
      <c r="AO4" s="86"/>
      <c r="AP4" s="86"/>
      <c r="AQ4" s="86"/>
      <c r="AR4" s="86"/>
      <c r="AS4" s="86"/>
      <c r="AT4" s="86"/>
      <c r="AU4" s="86" t="s">
        <v>64</v>
      </c>
      <c r="AV4" s="86"/>
      <c r="AW4" s="86"/>
      <c r="AX4" s="86"/>
      <c r="AY4" s="86"/>
      <c r="AZ4" s="86"/>
      <c r="BA4" s="86"/>
      <c r="BB4" s="86"/>
      <c r="BC4" s="86"/>
      <c r="BD4" s="86"/>
      <c r="BE4" s="86"/>
      <c r="BF4" s="86" t="s">
        <v>65</v>
      </c>
      <c r="BG4" s="86"/>
      <c r="BH4" s="86"/>
      <c r="BI4" s="86"/>
      <c r="BJ4" s="86"/>
      <c r="BK4" s="86"/>
      <c r="BL4" s="86"/>
      <c r="BM4" s="86"/>
      <c r="BN4" s="86"/>
      <c r="BO4" s="86"/>
      <c r="BP4" s="86"/>
      <c r="BQ4" s="86" t="s">
        <v>58</v>
      </c>
      <c r="BR4" s="86"/>
      <c r="BS4" s="86"/>
      <c r="BT4" s="86"/>
      <c r="BU4" s="86"/>
      <c r="BV4" s="86"/>
      <c r="BW4" s="86"/>
      <c r="BX4" s="86"/>
      <c r="BY4" s="86"/>
      <c r="BZ4" s="86"/>
      <c r="CA4" s="86"/>
      <c r="CB4" s="86" t="s">
        <v>66</v>
      </c>
      <c r="CC4" s="86"/>
      <c r="CD4" s="86"/>
      <c r="CE4" s="86"/>
      <c r="CF4" s="86"/>
      <c r="CG4" s="86"/>
      <c r="CH4" s="86"/>
      <c r="CI4" s="86"/>
      <c r="CJ4" s="86"/>
      <c r="CK4" s="86"/>
      <c r="CL4" s="86"/>
      <c r="CM4" s="86" t="s">
        <v>67</v>
      </c>
      <c r="CN4" s="86"/>
      <c r="CO4" s="86"/>
      <c r="CP4" s="86"/>
      <c r="CQ4" s="86"/>
      <c r="CR4" s="86"/>
      <c r="CS4" s="86"/>
      <c r="CT4" s="86"/>
      <c r="CU4" s="86"/>
      <c r="CV4" s="86"/>
      <c r="CW4" s="86"/>
      <c r="CX4" s="86" t="s">
        <v>30</v>
      </c>
      <c r="CY4" s="86"/>
      <c r="CZ4" s="86"/>
      <c r="DA4" s="86"/>
      <c r="DB4" s="86"/>
      <c r="DC4" s="86"/>
      <c r="DD4" s="86"/>
      <c r="DE4" s="86"/>
      <c r="DF4" s="86"/>
      <c r="DG4" s="86"/>
      <c r="DH4" s="86"/>
      <c r="DI4" s="86" t="s">
        <v>39</v>
      </c>
      <c r="DJ4" s="86"/>
      <c r="DK4" s="86"/>
      <c r="DL4" s="86"/>
      <c r="DM4" s="86"/>
      <c r="DN4" s="86"/>
      <c r="DO4" s="86"/>
      <c r="DP4" s="86"/>
      <c r="DQ4" s="86"/>
      <c r="DR4" s="86"/>
      <c r="DS4" s="86"/>
      <c r="DT4" s="86" t="s">
        <v>68</v>
      </c>
      <c r="DU4" s="86"/>
      <c r="DV4" s="86"/>
      <c r="DW4" s="86"/>
      <c r="DX4" s="86"/>
      <c r="DY4" s="86"/>
      <c r="DZ4" s="86"/>
      <c r="EA4" s="86"/>
      <c r="EB4" s="86"/>
      <c r="EC4" s="86"/>
      <c r="ED4" s="86"/>
      <c r="EE4" s="86" t="s">
        <v>69</v>
      </c>
      <c r="EF4" s="86"/>
      <c r="EG4" s="86"/>
      <c r="EH4" s="86"/>
      <c r="EI4" s="86"/>
      <c r="EJ4" s="86"/>
      <c r="EK4" s="86"/>
      <c r="EL4" s="86"/>
      <c r="EM4" s="86"/>
      <c r="EN4" s="86"/>
      <c r="EO4" s="86"/>
    </row>
    <row r="5" spans="1:145">
      <c r="A5" s="66" t="s">
        <v>70</v>
      </c>
      <c r="B5" s="70"/>
      <c r="C5" s="70"/>
      <c r="D5" s="70"/>
      <c r="E5" s="70"/>
      <c r="F5" s="70"/>
      <c r="G5" s="70"/>
      <c r="H5" s="76" t="s">
        <v>71</v>
      </c>
      <c r="I5" s="76" t="s">
        <v>72</v>
      </c>
      <c r="J5" s="76" t="s">
        <v>73</v>
      </c>
      <c r="K5" s="76" t="s">
        <v>74</v>
      </c>
      <c r="L5" s="76" t="s">
        <v>75</v>
      </c>
      <c r="M5" s="76" t="s">
        <v>11</v>
      </c>
      <c r="N5" s="76" t="s">
        <v>76</v>
      </c>
      <c r="O5" s="76" t="s">
        <v>77</v>
      </c>
      <c r="P5" s="76" t="s">
        <v>78</v>
      </c>
      <c r="Q5" s="76" t="s">
        <v>79</v>
      </c>
      <c r="R5" s="76" t="s">
        <v>80</v>
      </c>
      <c r="S5" s="76" t="s">
        <v>56</v>
      </c>
      <c r="T5" s="76" t="s">
        <v>81</v>
      </c>
      <c r="U5" s="76" t="s">
        <v>82</v>
      </c>
      <c r="V5" s="76" t="s">
        <v>83</v>
      </c>
      <c r="W5" s="76" t="s">
        <v>84</v>
      </c>
      <c r="X5" s="76" t="s">
        <v>85</v>
      </c>
      <c r="Y5" s="76" t="s">
        <v>33</v>
      </c>
      <c r="Z5" s="76" t="s">
        <v>86</v>
      </c>
      <c r="AA5" s="76" t="s">
        <v>87</v>
      </c>
      <c r="AB5" s="76" t="s">
        <v>88</v>
      </c>
      <c r="AC5" s="76" t="s">
        <v>89</v>
      </c>
      <c r="AD5" s="76" t="s">
        <v>90</v>
      </c>
      <c r="AE5" s="76" t="s">
        <v>91</v>
      </c>
      <c r="AF5" s="76" t="s">
        <v>92</v>
      </c>
      <c r="AG5" s="76" t="s">
        <v>93</v>
      </c>
      <c r="AH5" s="76" t="s">
        <v>94</v>
      </c>
      <c r="AI5" s="76" t="s">
        <v>3</v>
      </c>
      <c r="AJ5" s="76" t="s">
        <v>33</v>
      </c>
      <c r="AK5" s="76" t="s">
        <v>86</v>
      </c>
      <c r="AL5" s="76" t="s">
        <v>87</v>
      </c>
      <c r="AM5" s="76" t="s">
        <v>88</v>
      </c>
      <c r="AN5" s="76" t="s">
        <v>89</v>
      </c>
      <c r="AO5" s="76" t="s">
        <v>90</v>
      </c>
      <c r="AP5" s="76" t="s">
        <v>91</v>
      </c>
      <c r="AQ5" s="76" t="s">
        <v>92</v>
      </c>
      <c r="AR5" s="76" t="s">
        <v>93</v>
      </c>
      <c r="AS5" s="76" t="s">
        <v>94</v>
      </c>
      <c r="AT5" s="76" t="s">
        <v>95</v>
      </c>
      <c r="AU5" s="76" t="s">
        <v>33</v>
      </c>
      <c r="AV5" s="76" t="s">
        <v>86</v>
      </c>
      <c r="AW5" s="76" t="s">
        <v>87</v>
      </c>
      <c r="AX5" s="76" t="s">
        <v>88</v>
      </c>
      <c r="AY5" s="76" t="s">
        <v>89</v>
      </c>
      <c r="AZ5" s="76" t="s">
        <v>90</v>
      </c>
      <c r="BA5" s="76" t="s">
        <v>91</v>
      </c>
      <c r="BB5" s="76" t="s">
        <v>92</v>
      </c>
      <c r="BC5" s="76" t="s">
        <v>93</v>
      </c>
      <c r="BD5" s="76" t="s">
        <v>94</v>
      </c>
      <c r="BE5" s="76" t="s">
        <v>95</v>
      </c>
      <c r="BF5" s="76" t="s">
        <v>33</v>
      </c>
      <c r="BG5" s="76" t="s">
        <v>86</v>
      </c>
      <c r="BH5" s="76" t="s">
        <v>87</v>
      </c>
      <c r="BI5" s="76" t="s">
        <v>88</v>
      </c>
      <c r="BJ5" s="76" t="s">
        <v>89</v>
      </c>
      <c r="BK5" s="76" t="s">
        <v>90</v>
      </c>
      <c r="BL5" s="76" t="s">
        <v>91</v>
      </c>
      <c r="BM5" s="76" t="s">
        <v>92</v>
      </c>
      <c r="BN5" s="76" t="s">
        <v>93</v>
      </c>
      <c r="BO5" s="76" t="s">
        <v>94</v>
      </c>
      <c r="BP5" s="76" t="s">
        <v>95</v>
      </c>
      <c r="BQ5" s="76" t="s">
        <v>33</v>
      </c>
      <c r="BR5" s="76" t="s">
        <v>86</v>
      </c>
      <c r="BS5" s="76" t="s">
        <v>87</v>
      </c>
      <c r="BT5" s="76" t="s">
        <v>88</v>
      </c>
      <c r="BU5" s="76" t="s">
        <v>89</v>
      </c>
      <c r="BV5" s="76" t="s">
        <v>90</v>
      </c>
      <c r="BW5" s="76" t="s">
        <v>91</v>
      </c>
      <c r="BX5" s="76" t="s">
        <v>92</v>
      </c>
      <c r="BY5" s="76" t="s">
        <v>93</v>
      </c>
      <c r="BZ5" s="76" t="s">
        <v>94</v>
      </c>
      <c r="CA5" s="76" t="s">
        <v>95</v>
      </c>
      <c r="CB5" s="76" t="s">
        <v>33</v>
      </c>
      <c r="CC5" s="76" t="s">
        <v>86</v>
      </c>
      <c r="CD5" s="76" t="s">
        <v>87</v>
      </c>
      <c r="CE5" s="76" t="s">
        <v>88</v>
      </c>
      <c r="CF5" s="76" t="s">
        <v>89</v>
      </c>
      <c r="CG5" s="76" t="s">
        <v>90</v>
      </c>
      <c r="CH5" s="76" t="s">
        <v>91</v>
      </c>
      <c r="CI5" s="76" t="s">
        <v>92</v>
      </c>
      <c r="CJ5" s="76" t="s">
        <v>93</v>
      </c>
      <c r="CK5" s="76" t="s">
        <v>94</v>
      </c>
      <c r="CL5" s="76" t="s">
        <v>95</v>
      </c>
      <c r="CM5" s="76" t="s">
        <v>33</v>
      </c>
      <c r="CN5" s="76" t="s">
        <v>86</v>
      </c>
      <c r="CO5" s="76" t="s">
        <v>87</v>
      </c>
      <c r="CP5" s="76" t="s">
        <v>88</v>
      </c>
      <c r="CQ5" s="76" t="s">
        <v>89</v>
      </c>
      <c r="CR5" s="76" t="s">
        <v>90</v>
      </c>
      <c r="CS5" s="76" t="s">
        <v>91</v>
      </c>
      <c r="CT5" s="76" t="s">
        <v>92</v>
      </c>
      <c r="CU5" s="76" t="s">
        <v>93</v>
      </c>
      <c r="CV5" s="76" t="s">
        <v>94</v>
      </c>
      <c r="CW5" s="76" t="s">
        <v>95</v>
      </c>
      <c r="CX5" s="76" t="s">
        <v>33</v>
      </c>
      <c r="CY5" s="76" t="s">
        <v>86</v>
      </c>
      <c r="CZ5" s="76" t="s">
        <v>87</v>
      </c>
      <c r="DA5" s="76" t="s">
        <v>88</v>
      </c>
      <c r="DB5" s="76" t="s">
        <v>89</v>
      </c>
      <c r="DC5" s="76" t="s">
        <v>90</v>
      </c>
      <c r="DD5" s="76" t="s">
        <v>91</v>
      </c>
      <c r="DE5" s="76" t="s">
        <v>92</v>
      </c>
      <c r="DF5" s="76" t="s">
        <v>93</v>
      </c>
      <c r="DG5" s="76" t="s">
        <v>94</v>
      </c>
      <c r="DH5" s="76" t="s">
        <v>95</v>
      </c>
      <c r="DI5" s="76" t="s">
        <v>33</v>
      </c>
      <c r="DJ5" s="76" t="s">
        <v>86</v>
      </c>
      <c r="DK5" s="76" t="s">
        <v>87</v>
      </c>
      <c r="DL5" s="76" t="s">
        <v>88</v>
      </c>
      <c r="DM5" s="76" t="s">
        <v>89</v>
      </c>
      <c r="DN5" s="76" t="s">
        <v>90</v>
      </c>
      <c r="DO5" s="76" t="s">
        <v>91</v>
      </c>
      <c r="DP5" s="76" t="s">
        <v>92</v>
      </c>
      <c r="DQ5" s="76" t="s">
        <v>93</v>
      </c>
      <c r="DR5" s="76" t="s">
        <v>94</v>
      </c>
      <c r="DS5" s="76" t="s">
        <v>95</v>
      </c>
      <c r="DT5" s="76" t="s">
        <v>33</v>
      </c>
      <c r="DU5" s="76" t="s">
        <v>86</v>
      </c>
      <c r="DV5" s="76" t="s">
        <v>87</v>
      </c>
      <c r="DW5" s="76" t="s">
        <v>88</v>
      </c>
      <c r="DX5" s="76" t="s">
        <v>89</v>
      </c>
      <c r="DY5" s="76" t="s">
        <v>90</v>
      </c>
      <c r="DZ5" s="76" t="s">
        <v>91</v>
      </c>
      <c r="EA5" s="76" t="s">
        <v>92</v>
      </c>
      <c r="EB5" s="76" t="s">
        <v>93</v>
      </c>
      <c r="EC5" s="76" t="s">
        <v>94</v>
      </c>
      <c r="ED5" s="76" t="s">
        <v>95</v>
      </c>
      <c r="EE5" s="76" t="s">
        <v>33</v>
      </c>
      <c r="EF5" s="76" t="s">
        <v>86</v>
      </c>
      <c r="EG5" s="76" t="s">
        <v>87</v>
      </c>
      <c r="EH5" s="76" t="s">
        <v>88</v>
      </c>
      <c r="EI5" s="76" t="s">
        <v>89</v>
      </c>
      <c r="EJ5" s="76" t="s">
        <v>90</v>
      </c>
      <c r="EK5" s="76" t="s">
        <v>91</v>
      </c>
      <c r="EL5" s="76" t="s">
        <v>92</v>
      </c>
      <c r="EM5" s="76" t="s">
        <v>93</v>
      </c>
      <c r="EN5" s="76" t="s">
        <v>94</v>
      </c>
      <c r="EO5" s="76" t="s">
        <v>95</v>
      </c>
    </row>
    <row r="6" spans="1:145" s="65" customFormat="1">
      <c r="A6" s="66" t="s">
        <v>96</v>
      </c>
      <c r="B6" s="71">
        <f t="shared" ref="B6:X6" si="1">B7</f>
        <v>2018</v>
      </c>
      <c r="C6" s="71">
        <f t="shared" si="1"/>
        <v>222089</v>
      </c>
      <c r="D6" s="71">
        <f t="shared" si="1"/>
        <v>47</v>
      </c>
      <c r="E6" s="71">
        <f t="shared" si="1"/>
        <v>17</v>
      </c>
      <c r="F6" s="71">
        <f t="shared" si="1"/>
        <v>4</v>
      </c>
      <c r="G6" s="71">
        <f t="shared" si="1"/>
        <v>0</v>
      </c>
      <c r="H6" s="71" t="str">
        <f t="shared" si="1"/>
        <v>静岡県　伊東市</v>
      </c>
      <c r="I6" s="71" t="str">
        <f t="shared" si="1"/>
        <v>法非適用</v>
      </c>
      <c r="J6" s="71" t="str">
        <f t="shared" si="1"/>
        <v>下水道事業</v>
      </c>
      <c r="K6" s="71" t="str">
        <f t="shared" si="1"/>
        <v>特定環境保全公共下水道</v>
      </c>
      <c r="L6" s="71" t="str">
        <f t="shared" si="1"/>
        <v>D3</v>
      </c>
      <c r="M6" s="71" t="str">
        <f t="shared" si="1"/>
        <v>非設置</v>
      </c>
      <c r="N6" s="79" t="str">
        <f t="shared" si="1"/>
        <v>-</v>
      </c>
      <c r="O6" s="79" t="str">
        <f t="shared" si="1"/>
        <v>該当数値なし</v>
      </c>
      <c r="P6" s="79">
        <f t="shared" si="1"/>
        <v>4.91</v>
      </c>
      <c r="Q6" s="79">
        <f t="shared" si="1"/>
        <v>97.74</v>
      </c>
      <c r="R6" s="79">
        <f t="shared" si="1"/>
        <v>1890</v>
      </c>
      <c r="S6" s="79">
        <f t="shared" si="1"/>
        <v>69215</v>
      </c>
      <c r="T6" s="79">
        <f t="shared" si="1"/>
        <v>124.1</v>
      </c>
      <c r="U6" s="79">
        <f t="shared" si="1"/>
        <v>557.74</v>
      </c>
      <c r="V6" s="79">
        <f t="shared" si="1"/>
        <v>3383</v>
      </c>
      <c r="W6" s="79">
        <f t="shared" si="1"/>
        <v>0.87</v>
      </c>
      <c r="X6" s="79">
        <f t="shared" si="1"/>
        <v>3888.51</v>
      </c>
      <c r="Y6" s="87">
        <f t="shared" ref="Y6:AH6" si="2">IF(Y7="",NA(),Y7)</f>
        <v>78.87</v>
      </c>
      <c r="Z6" s="87">
        <f t="shared" si="2"/>
        <v>78.819999999999993</v>
      </c>
      <c r="AA6" s="87">
        <f t="shared" si="2"/>
        <v>80.14</v>
      </c>
      <c r="AB6" s="87">
        <f t="shared" si="2"/>
        <v>80.06</v>
      </c>
      <c r="AC6" s="87">
        <f t="shared" si="2"/>
        <v>80.73</v>
      </c>
      <c r="AD6" s="79" t="e">
        <f t="shared" si="2"/>
        <v>#N/A</v>
      </c>
      <c r="AE6" s="79" t="e">
        <f t="shared" si="2"/>
        <v>#N/A</v>
      </c>
      <c r="AF6" s="79" t="e">
        <f t="shared" si="2"/>
        <v>#N/A</v>
      </c>
      <c r="AG6" s="79" t="e">
        <f t="shared" si="2"/>
        <v>#N/A</v>
      </c>
      <c r="AH6" s="79" t="e">
        <f t="shared" si="2"/>
        <v>#N/A</v>
      </c>
      <c r="AI6" s="79" t="str">
        <f>IF(AI7="","",IF(AI7="-","【-】","【"&amp;SUBSTITUTE(TEXT(AI7,"#,##0.00"),"-","△")&amp;"】"))</f>
        <v/>
      </c>
      <c r="AJ6" s="79" t="e">
        <f t="shared" ref="AJ6:AS6" si="3">IF(AJ7="",NA(),AJ7)</f>
        <v>#N/A</v>
      </c>
      <c r="AK6" s="79" t="e">
        <f t="shared" si="3"/>
        <v>#N/A</v>
      </c>
      <c r="AL6" s="79" t="e">
        <f t="shared" si="3"/>
        <v>#N/A</v>
      </c>
      <c r="AM6" s="79" t="e">
        <f t="shared" si="3"/>
        <v>#N/A</v>
      </c>
      <c r="AN6" s="79" t="e">
        <f t="shared" si="3"/>
        <v>#N/A</v>
      </c>
      <c r="AO6" s="79" t="e">
        <f t="shared" si="3"/>
        <v>#N/A</v>
      </c>
      <c r="AP6" s="79" t="e">
        <f t="shared" si="3"/>
        <v>#N/A</v>
      </c>
      <c r="AQ6" s="79" t="e">
        <f t="shared" si="3"/>
        <v>#N/A</v>
      </c>
      <c r="AR6" s="79" t="e">
        <f t="shared" si="3"/>
        <v>#N/A</v>
      </c>
      <c r="AS6" s="79" t="e">
        <f t="shared" si="3"/>
        <v>#N/A</v>
      </c>
      <c r="AT6" s="79" t="str">
        <f>IF(AT7="","",IF(AT7="-","【-】","【"&amp;SUBSTITUTE(TEXT(AT7,"#,##0.00"),"-","△")&amp;"】"))</f>
        <v/>
      </c>
      <c r="AU6" s="79" t="e">
        <f t="shared" ref="AU6:BD6" si="4">IF(AU7="",NA(),AU7)</f>
        <v>#N/A</v>
      </c>
      <c r="AV6" s="79" t="e">
        <f t="shared" si="4"/>
        <v>#N/A</v>
      </c>
      <c r="AW6" s="79" t="e">
        <f t="shared" si="4"/>
        <v>#N/A</v>
      </c>
      <c r="AX6" s="79" t="e">
        <f t="shared" si="4"/>
        <v>#N/A</v>
      </c>
      <c r="AY6" s="79" t="e">
        <f t="shared" si="4"/>
        <v>#N/A</v>
      </c>
      <c r="AZ6" s="79" t="e">
        <f t="shared" si="4"/>
        <v>#N/A</v>
      </c>
      <c r="BA6" s="79" t="e">
        <f t="shared" si="4"/>
        <v>#N/A</v>
      </c>
      <c r="BB6" s="79" t="e">
        <f t="shared" si="4"/>
        <v>#N/A</v>
      </c>
      <c r="BC6" s="79" t="e">
        <f t="shared" si="4"/>
        <v>#N/A</v>
      </c>
      <c r="BD6" s="79" t="e">
        <f t="shared" si="4"/>
        <v>#N/A</v>
      </c>
      <c r="BE6" s="79" t="str">
        <f>IF(BE7="","",IF(BE7="-","【-】","【"&amp;SUBSTITUTE(TEXT(BE7,"#,##0.00"),"-","△")&amp;"】"))</f>
        <v/>
      </c>
      <c r="BF6" s="87">
        <f t="shared" ref="BF6:BO6" si="5">IF(BF7="",NA(),BF7)</f>
        <v>2464.02</v>
      </c>
      <c r="BG6" s="87">
        <f t="shared" si="5"/>
        <v>2331.27</v>
      </c>
      <c r="BH6" s="87">
        <f t="shared" si="5"/>
        <v>455.88</v>
      </c>
      <c r="BI6" s="87">
        <f t="shared" si="5"/>
        <v>737.13</v>
      </c>
      <c r="BJ6" s="87">
        <f t="shared" si="5"/>
        <v>574.91999999999996</v>
      </c>
      <c r="BK6" s="87">
        <f t="shared" si="5"/>
        <v>1671.86</v>
      </c>
      <c r="BL6" s="87">
        <f t="shared" si="5"/>
        <v>1673.47</v>
      </c>
      <c r="BM6" s="87">
        <f t="shared" si="5"/>
        <v>1592.72</v>
      </c>
      <c r="BN6" s="87">
        <f t="shared" si="5"/>
        <v>1223.96</v>
      </c>
      <c r="BO6" s="87">
        <f t="shared" si="5"/>
        <v>1269.1500000000001</v>
      </c>
      <c r="BP6" s="79" t="str">
        <f>IF(BP7="","",IF(BP7="-","【-】","【"&amp;SUBSTITUTE(TEXT(BP7,"#,##0.00"),"-","△")&amp;"】"))</f>
        <v>【1,209.40】</v>
      </c>
      <c r="BQ6" s="87">
        <f t="shared" ref="BQ6:BZ6" si="6">IF(BQ7="",NA(),BQ7)</f>
        <v>40.92</v>
      </c>
      <c r="BR6" s="87">
        <f t="shared" si="6"/>
        <v>40.29</v>
      </c>
      <c r="BS6" s="87">
        <f t="shared" si="6"/>
        <v>68.040000000000006</v>
      </c>
      <c r="BT6" s="87">
        <f t="shared" si="6"/>
        <v>68.23</v>
      </c>
      <c r="BU6" s="87">
        <f t="shared" si="6"/>
        <v>68.42</v>
      </c>
      <c r="BV6" s="87">
        <f t="shared" si="6"/>
        <v>50.54</v>
      </c>
      <c r="BW6" s="87">
        <f t="shared" si="6"/>
        <v>49.22</v>
      </c>
      <c r="BX6" s="87">
        <f t="shared" si="6"/>
        <v>53.7</v>
      </c>
      <c r="BY6" s="87">
        <f t="shared" si="6"/>
        <v>61.54</v>
      </c>
      <c r="BZ6" s="87">
        <f t="shared" si="6"/>
        <v>63.97</v>
      </c>
      <c r="CA6" s="79" t="str">
        <f>IF(CA7="","",IF(CA7="-","【-】","【"&amp;SUBSTITUTE(TEXT(CA7,"#,##0.00"),"-","△")&amp;"】"))</f>
        <v>【74.48】</v>
      </c>
      <c r="CB6" s="87">
        <f t="shared" ref="CB6:CK6" si="7">IF(CB7="",NA(),CB7)</f>
        <v>248.98</v>
      </c>
      <c r="CC6" s="87">
        <f t="shared" si="7"/>
        <v>254.43</v>
      </c>
      <c r="CD6" s="87">
        <f t="shared" si="7"/>
        <v>150.69</v>
      </c>
      <c r="CE6" s="87">
        <f t="shared" si="7"/>
        <v>150</v>
      </c>
      <c r="CF6" s="87">
        <f t="shared" si="7"/>
        <v>150</v>
      </c>
      <c r="CG6" s="87">
        <f t="shared" si="7"/>
        <v>320.36</v>
      </c>
      <c r="CH6" s="87">
        <f t="shared" si="7"/>
        <v>332.02</v>
      </c>
      <c r="CI6" s="87">
        <f t="shared" si="7"/>
        <v>300.35000000000002</v>
      </c>
      <c r="CJ6" s="87">
        <f t="shared" si="7"/>
        <v>267.86</v>
      </c>
      <c r="CK6" s="87">
        <f t="shared" si="7"/>
        <v>256.82</v>
      </c>
      <c r="CL6" s="79" t="str">
        <f>IF(CL7="","",IF(CL7="-","【-】","【"&amp;SUBSTITUTE(TEXT(CL7,"#,##0.00"),"-","△")&amp;"】"))</f>
        <v>【219.46】</v>
      </c>
      <c r="CM6" s="87">
        <f t="shared" ref="CM6:CV6" si="8">IF(CM7="",NA(),CM7)</f>
        <v>32.75</v>
      </c>
      <c r="CN6" s="87">
        <f t="shared" si="8"/>
        <v>33.229999999999997</v>
      </c>
      <c r="CO6" s="87">
        <f t="shared" si="8"/>
        <v>46.82</v>
      </c>
      <c r="CP6" s="87">
        <f t="shared" si="8"/>
        <v>46.76</v>
      </c>
      <c r="CQ6" s="87">
        <f t="shared" si="8"/>
        <v>48.6</v>
      </c>
      <c r="CR6" s="87">
        <f t="shared" si="8"/>
        <v>34.74</v>
      </c>
      <c r="CS6" s="87">
        <f t="shared" si="8"/>
        <v>36.65</v>
      </c>
      <c r="CT6" s="87">
        <f t="shared" si="8"/>
        <v>37.72</v>
      </c>
      <c r="CU6" s="87">
        <f t="shared" si="8"/>
        <v>37.08</v>
      </c>
      <c r="CV6" s="87">
        <f t="shared" si="8"/>
        <v>37.46</v>
      </c>
      <c r="CW6" s="79" t="str">
        <f>IF(CW7="","",IF(CW7="-","【-】","【"&amp;SUBSTITUTE(TEXT(CW7,"#,##0.00"),"-","△")&amp;"】"))</f>
        <v>【42.82】</v>
      </c>
      <c r="CX6" s="87">
        <f t="shared" ref="CX6:DG6" si="9">IF(CX7="",NA(),CX7)</f>
        <v>86.65</v>
      </c>
      <c r="CY6" s="87">
        <f t="shared" si="9"/>
        <v>88.05</v>
      </c>
      <c r="CZ6" s="87">
        <f t="shared" si="9"/>
        <v>89.64</v>
      </c>
      <c r="DA6" s="87">
        <f t="shared" si="9"/>
        <v>90.82</v>
      </c>
      <c r="DB6" s="87">
        <f t="shared" si="9"/>
        <v>91.22</v>
      </c>
      <c r="DC6" s="87">
        <f t="shared" si="9"/>
        <v>70.14</v>
      </c>
      <c r="DD6" s="87">
        <f t="shared" si="9"/>
        <v>68.83</v>
      </c>
      <c r="DE6" s="87">
        <f t="shared" si="9"/>
        <v>68.459999999999994</v>
      </c>
      <c r="DF6" s="87">
        <f t="shared" si="9"/>
        <v>67.22</v>
      </c>
      <c r="DG6" s="87">
        <f t="shared" si="9"/>
        <v>67.459999999999994</v>
      </c>
      <c r="DH6" s="79" t="str">
        <f>IF(DH7="","",IF(DH7="-","【-】","【"&amp;SUBSTITUTE(TEXT(DH7,"#,##0.00"),"-","△")&amp;"】"))</f>
        <v>【83.36】</v>
      </c>
      <c r="DI6" s="79" t="e">
        <f t="shared" ref="DI6:DR6" si="10">IF(DI7="",NA(),DI7)</f>
        <v>#N/A</v>
      </c>
      <c r="DJ6" s="79" t="e">
        <f t="shared" si="10"/>
        <v>#N/A</v>
      </c>
      <c r="DK6" s="79" t="e">
        <f t="shared" si="10"/>
        <v>#N/A</v>
      </c>
      <c r="DL6" s="79" t="e">
        <f t="shared" si="10"/>
        <v>#N/A</v>
      </c>
      <c r="DM6" s="79" t="e">
        <f t="shared" si="10"/>
        <v>#N/A</v>
      </c>
      <c r="DN6" s="79" t="e">
        <f t="shared" si="10"/>
        <v>#N/A</v>
      </c>
      <c r="DO6" s="79" t="e">
        <f t="shared" si="10"/>
        <v>#N/A</v>
      </c>
      <c r="DP6" s="79" t="e">
        <f t="shared" si="10"/>
        <v>#N/A</v>
      </c>
      <c r="DQ6" s="79" t="e">
        <f t="shared" si="10"/>
        <v>#N/A</v>
      </c>
      <c r="DR6" s="79" t="e">
        <f t="shared" si="10"/>
        <v>#N/A</v>
      </c>
      <c r="DS6" s="79" t="str">
        <f>IF(DS7="","",IF(DS7="-","【-】","【"&amp;SUBSTITUTE(TEXT(DS7,"#,##0.00"),"-","△")&amp;"】"))</f>
        <v/>
      </c>
      <c r="DT6" s="79" t="e">
        <f t="shared" ref="DT6:EC6" si="11">IF(DT7="",NA(),DT7)</f>
        <v>#N/A</v>
      </c>
      <c r="DU6" s="79" t="e">
        <f t="shared" si="11"/>
        <v>#N/A</v>
      </c>
      <c r="DV6" s="79" t="e">
        <f t="shared" si="11"/>
        <v>#N/A</v>
      </c>
      <c r="DW6" s="79" t="e">
        <f t="shared" si="11"/>
        <v>#N/A</v>
      </c>
      <c r="DX6" s="79" t="e">
        <f t="shared" si="11"/>
        <v>#N/A</v>
      </c>
      <c r="DY6" s="79" t="e">
        <f t="shared" si="11"/>
        <v>#N/A</v>
      </c>
      <c r="DZ6" s="79" t="e">
        <f t="shared" si="11"/>
        <v>#N/A</v>
      </c>
      <c r="EA6" s="79" t="e">
        <f t="shared" si="11"/>
        <v>#N/A</v>
      </c>
      <c r="EB6" s="79" t="e">
        <f t="shared" si="11"/>
        <v>#N/A</v>
      </c>
      <c r="EC6" s="79" t="e">
        <f t="shared" si="11"/>
        <v>#N/A</v>
      </c>
      <c r="ED6" s="79" t="str">
        <f>IF(ED7="","",IF(ED7="-","【-】","【"&amp;SUBSTITUTE(TEXT(ED7,"#,##0.00"),"-","△")&amp;"】"))</f>
        <v/>
      </c>
      <c r="EE6" s="79">
        <f t="shared" ref="EE6:EN6" si="12">IF(EE7="",NA(),EE7)</f>
        <v>0</v>
      </c>
      <c r="EF6" s="79">
        <f t="shared" si="12"/>
        <v>0</v>
      </c>
      <c r="EG6" s="79">
        <f t="shared" si="12"/>
        <v>0</v>
      </c>
      <c r="EH6" s="79">
        <f t="shared" si="12"/>
        <v>0</v>
      </c>
      <c r="EI6" s="79">
        <f t="shared" si="12"/>
        <v>0</v>
      </c>
      <c r="EJ6" s="87">
        <f t="shared" si="12"/>
        <v>8.e-002</v>
      </c>
      <c r="EK6" s="87">
        <f t="shared" si="12"/>
        <v>0.26</v>
      </c>
      <c r="EL6" s="87">
        <f t="shared" si="12"/>
        <v>0.13</v>
      </c>
      <c r="EM6" s="87">
        <f t="shared" si="12"/>
        <v>0.13</v>
      </c>
      <c r="EN6" s="87">
        <f t="shared" si="12"/>
        <v>9.e-002</v>
      </c>
      <c r="EO6" s="79" t="str">
        <f>IF(EO7="","",IF(EO7="-","【-】","【"&amp;SUBSTITUTE(TEXT(EO7,"#,##0.00"),"-","△")&amp;"】"))</f>
        <v>【0.12】</v>
      </c>
    </row>
    <row r="7" spans="1:145" s="65" customFormat="1">
      <c r="A7" s="66"/>
      <c r="B7" s="72">
        <v>2018</v>
      </c>
      <c r="C7" s="72">
        <v>222089</v>
      </c>
      <c r="D7" s="72">
        <v>47</v>
      </c>
      <c r="E7" s="72">
        <v>17</v>
      </c>
      <c r="F7" s="72">
        <v>4</v>
      </c>
      <c r="G7" s="72">
        <v>0</v>
      </c>
      <c r="H7" s="72" t="s">
        <v>97</v>
      </c>
      <c r="I7" s="72" t="s">
        <v>98</v>
      </c>
      <c r="J7" s="72" t="s">
        <v>99</v>
      </c>
      <c r="K7" s="72" t="s">
        <v>100</v>
      </c>
      <c r="L7" s="72" t="s">
        <v>101</v>
      </c>
      <c r="M7" s="72" t="s">
        <v>102</v>
      </c>
      <c r="N7" s="80" t="s">
        <v>55</v>
      </c>
      <c r="O7" s="80" t="s">
        <v>103</v>
      </c>
      <c r="P7" s="80">
        <v>4.91</v>
      </c>
      <c r="Q7" s="80">
        <v>97.74</v>
      </c>
      <c r="R7" s="80">
        <v>1890</v>
      </c>
      <c r="S7" s="80">
        <v>69215</v>
      </c>
      <c r="T7" s="80">
        <v>124.1</v>
      </c>
      <c r="U7" s="80">
        <v>557.74</v>
      </c>
      <c r="V7" s="80">
        <v>3383</v>
      </c>
      <c r="W7" s="80">
        <v>0.87</v>
      </c>
      <c r="X7" s="80">
        <v>3888.51</v>
      </c>
      <c r="Y7" s="80">
        <v>78.87</v>
      </c>
      <c r="Z7" s="80">
        <v>78.819999999999993</v>
      </c>
      <c r="AA7" s="80">
        <v>80.14</v>
      </c>
      <c r="AB7" s="80">
        <v>80.06</v>
      </c>
      <c r="AC7" s="80">
        <v>80.73</v>
      </c>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v>2464.02</v>
      </c>
      <c r="BG7" s="80">
        <v>2331.27</v>
      </c>
      <c r="BH7" s="80">
        <v>455.88</v>
      </c>
      <c r="BI7" s="80">
        <v>737.13</v>
      </c>
      <c r="BJ7" s="80">
        <v>574.91999999999996</v>
      </c>
      <c r="BK7" s="80">
        <v>1671.86</v>
      </c>
      <c r="BL7" s="80">
        <v>1673.47</v>
      </c>
      <c r="BM7" s="80">
        <v>1592.72</v>
      </c>
      <c r="BN7" s="80">
        <v>1223.96</v>
      </c>
      <c r="BO7" s="80">
        <v>1269.1500000000001</v>
      </c>
      <c r="BP7" s="80">
        <v>1209.4000000000001</v>
      </c>
      <c r="BQ7" s="80">
        <v>40.92</v>
      </c>
      <c r="BR7" s="80">
        <v>40.29</v>
      </c>
      <c r="BS7" s="80">
        <v>68.040000000000006</v>
      </c>
      <c r="BT7" s="80">
        <v>68.23</v>
      </c>
      <c r="BU7" s="80">
        <v>68.42</v>
      </c>
      <c r="BV7" s="80">
        <v>50.54</v>
      </c>
      <c r="BW7" s="80">
        <v>49.22</v>
      </c>
      <c r="BX7" s="80">
        <v>53.7</v>
      </c>
      <c r="BY7" s="80">
        <v>61.54</v>
      </c>
      <c r="BZ7" s="80">
        <v>63.97</v>
      </c>
      <c r="CA7" s="80">
        <v>74.48</v>
      </c>
      <c r="CB7" s="80">
        <v>248.98</v>
      </c>
      <c r="CC7" s="80">
        <v>254.43</v>
      </c>
      <c r="CD7" s="80">
        <v>150.69</v>
      </c>
      <c r="CE7" s="80">
        <v>150</v>
      </c>
      <c r="CF7" s="80">
        <v>150</v>
      </c>
      <c r="CG7" s="80">
        <v>320.36</v>
      </c>
      <c r="CH7" s="80">
        <v>332.02</v>
      </c>
      <c r="CI7" s="80">
        <v>300.35000000000002</v>
      </c>
      <c r="CJ7" s="80">
        <v>267.86</v>
      </c>
      <c r="CK7" s="80">
        <v>256.82</v>
      </c>
      <c r="CL7" s="80">
        <v>219.46</v>
      </c>
      <c r="CM7" s="80">
        <v>32.75</v>
      </c>
      <c r="CN7" s="80">
        <v>33.229999999999997</v>
      </c>
      <c r="CO7" s="80">
        <v>46.82</v>
      </c>
      <c r="CP7" s="80">
        <v>46.76</v>
      </c>
      <c r="CQ7" s="80">
        <v>48.6</v>
      </c>
      <c r="CR7" s="80">
        <v>34.74</v>
      </c>
      <c r="CS7" s="80">
        <v>36.65</v>
      </c>
      <c r="CT7" s="80">
        <v>37.72</v>
      </c>
      <c r="CU7" s="80">
        <v>37.08</v>
      </c>
      <c r="CV7" s="80">
        <v>37.46</v>
      </c>
      <c r="CW7" s="80">
        <v>42.82</v>
      </c>
      <c r="CX7" s="80">
        <v>86.65</v>
      </c>
      <c r="CY7" s="80">
        <v>88.05</v>
      </c>
      <c r="CZ7" s="80">
        <v>89.64</v>
      </c>
      <c r="DA7" s="80">
        <v>90.82</v>
      </c>
      <c r="DB7" s="80">
        <v>91.22</v>
      </c>
      <c r="DC7" s="80">
        <v>70.14</v>
      </c>
      <c r="DD7" s="80">
        <v>68.83</v>
      </c>
      <c r="DE7" s="80">
        <v>68.459999999999994</v>
      </c>
      <c r="DF7" s="80">
        <v>67.22</v>
      </c>
      <c r="DG7" s="80">
        <v>67.459999999999994</v>
      </c>
      <c r="DH7" s="80">
        <v>83.36</v>
      </c>
      <c r="DI7" s="80"/>
      <c r="DJ7" s="80"/>
      <c r="DK7" s="80"/>
      <c r="DL7" s="80"/>
      <c r="DM7" s="80"/>
      <c r="DN7" s="80"/>
      <c r="DO7" s="80"/>
      <c r="DP7" s="80"/>
      <c r="DQ7" s="80"/>
      <c r="DR7" s="80"/>
      <c r="DS7" s="80"/>
      <c r="DT7" s="80"/>
      <c r="DU7" s="80"/>
      <c r="DV7" s="80"/>
      <c r="DW7" s="80"/>
      <c r="DX7" s="80"/>
      <c r="DY7" s="80"/>
      <c r="DZ7" s="80"/>
      <c r="EA7" s="80"/>
      <c r="EB7" s="80"/>
      <c r="EC7" s="80"/>
      <c r="ED7" s="80"/>
      <c r="EE7" s="80">
        <v>0</v>
      </c>
      <c r="EF7" s="80">
        <v>0</v>
      </c>
      <c r="EG7" s="80">
        <v>0</v>
      </c>
      <c r="EH7" s="80">
        <v>0</v>
      </c>
      <c r="EI7" s="80">
        <v>0</v>
      </c>
      <c r="EJ7" s="80">
        <v>8.e-002</v>
      </c>
      <c r="EK7" s="80">
        <v>0.26</v>
      </c>
      <c r="EL7" s="80">
        <v>0.13</v>
      </c>
      <c r="EM7" s="80">
        <v>0.13</v>
      </c>
      <c r="EN7" s="80">
        <v>9.e-002</v>
      </c>
      <c r="EO7" s="80">
        <v>0.12</v>
      </c>
    </row>
    <row r="8" spans="1:145">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row>
    <row r="9" spans="1:145">
      <c r="A9" s="67"/>
      <c r="B9" s="67" t="s">
        <v>104</v>
      </c>
      <c r="C9" s="67" t="s">
        <v>105</v>
      </c>
      <c r="D9" s="67" t="s">
        <v>106</v>
      </c>
      <c r="E9" s="67" t="s">
        <v>107</v>
      </c>
      <c r="F9" s="67" t="s">
        <v>108</v>
      </c>
      <c r="R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5">
      <c r="A10" s="67" t="s">
        <v>54</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2020-02-07T06:16:53Z</cp:lastPrinted>
  <dcterms:created xsi:type="dcterms:W3CDTF">2019-12-05T05:12:42Z</dcterms:created>
  <dcterms:modified xsi:type="dcterms:W3CDTF">2020-02-19T08:00:01Z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2020-02-19T08:00:01Z</vt:filetime>
  </property>
</Properties>
</file>