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sv01\課の共有2\財政課\予算スタッフ\31各種報告\公営企業関係\20200205（212〆切）経営比較分析表の修正依頼について（上水、簡水、工水分）\回答\"/>
    </mc:Choice>
  </mc:AlternateContent>
  <workbookProtection workbookAlgorithmName="SHA-512" workbookHashValue="+8tTye0rKfJ3Vp5CBVh4NgzXcTQj9IOwKBv+p/KMlw5+Y1g7Diyw7gGuv0LP0Xue5Jy3LT7Ho6WHFy01bZ6XZQ==" workbookSaltValue="bgWi1ptyAs2CGIMFN+phWA==" workbookSpinCount="100000" lockStructure="1"/>
  <bookViews>
    <workbookView xWindow="0" yWindow="0" windowWidth="20490" windowHeight="753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DR11" i="5"/>
  <c r="CX11" i="5"/>
  <c r="CT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F32" i="4" l="1"/>
  <c r="KF32" i="4"/>
  <c r="ER32" i="4"/>
  <c r="HT32" i="4"/>
  <c r="PT32" i="4"/>
  <c r="ER55" i="4"/>
  <c r="HT55" i="4"/>
  <c r="PT55" i="4"/>
  <c r="V10" i="5"/>
  <c r="AF10" i="5"/>
  <c r="AJ10" i="5"/>
  <c r="AT10" i="5"/>
  <c r="BD10" i="5"/>
  <c r="BN10" i="5"/>
  <c r="BX10" i="5"/>
  <c r="CB10" i="5"/>
  <c r="CL10" i="5"/>
  <c r="CV10" i="5"/>
  <c r="DF10" i="5"/>
  <c r="DP10" i="5"/>
  <c r="DT10" i="5"/>
  <c r="ED10" i="5"/>
  <c r="BE10" i="5"/>
  <c r="CW10" i="5"/>
  <c r="BP11" i="5"/>
  <c r="CJ11" i="5"/>
  <c r="AI12" i="5"/>
  <c r="BC12" i="5"/>
  <c r="CA12" i="5"/>
  <c r="CU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<sst xmlns="http://schemas.openxmlformats.org/spreadsheetml/2006/main" count="262" uniqueCount="106">
  <si>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</si>
  <si>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</si>
  <si>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</si>
  <si>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</si>
  <si>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</si>
  <si>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</si>
  <si>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</si>
  <si>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</si>
  <si>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</si>
  <si>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</si>
  <si>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</si>
  <si>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</si>
  <si>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</si>
  <si>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</si>
  <si>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</si>
  <si>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</si>
  <si>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</si>
  <si>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</si>
  <si>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</si>
  <si>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</si>
  <si>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</si>
  <si>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</si>
  <si>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</si>
  <si>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</si>
  <si>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</si>
  <si>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</si>
  <si>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</si>
  <si>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</si>
  <si>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</si>
  <si>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</si>
  <si>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</si>
  <si>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</si>
  <si>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</si>
  <si>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</si>
  <si>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</si>
  <si>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</si>
  <si>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</si>
  <si>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</si>
  <si>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</si>
  <si>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</si>
  <si>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</si>
  <si>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</si>
  <si>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</si>
  <si>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</si>
  <si>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</si>
  <si>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</si>
  <si>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</si>
  <si>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</si>
  <si>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</si>
  <si>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</si>
  <si>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</si>
  <si>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</si>
  <si>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</si>
  <si>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</si>
  <si>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</si>
  <si>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</si>
  <si>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</si>
  <si>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</si>
  <si>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</si>
  <si>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</si>
  <si>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</si>
  <si>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</si>
  <si>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</si>
  <si>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</si>
  <si>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</si>
  <si>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</si>
  <si>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</si>
  <si>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</si>
  <si>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</si>
  <si>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</si>
  <si>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</si>
  <si>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</si>
  <si>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</si>
  <si>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</si>
  <si>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</si>
  <si>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</si>
  <si>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</si>
  <si>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</si>
  <si>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</si>
  <si>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</si>
  <si>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</si>
  <si>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</si>
  <si>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</si>
  <si>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</si>
  <si>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</si>
  <si>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</si>
  <si>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</si>
  <si>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222151</t>
  </si>
  <si>
    <t>46</t>
  </si>
  <si>
    <t>02</t>
  </si>
  <si>
    <t>0</t>
  </si>
  <si>
    <t>000</t>
  </si>
  <si>
    <t>静岡県　御殿場市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</si>
  <si>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</si>
  <si>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</si>
  <si>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</si>
  <si>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</si>
  <si>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</si>
  <si>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</si>
  <si>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</si>
  <si>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</si>
  <si>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</si>
  <si>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</si>
  <si>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の健全性・効率性については良好と考えられますが、老朽管の更新などに対して費用が増加することが考えられます。事業者の増加も見込まれておらず、収益の横ばいもしくは減少の可能性が考えられます。そのため計画的に給水収益の確保と老朽管の更新に努めていきます。</t>
    <rPh sb="0" eb="2">
      <t>ケイエイ</t>
    </rPh>
    <rPh sb="3" eb="6">
      <t>ケンゼンセイ</t>
    </rPh>
    <rPh sb="7" eb="10">
      <t>コウリツセイ</t>
    </rPh>
    <rPh sb="15" eb="17">
      <t>リョウコウ</t>
    </rPh>
    <rPh sb="18" eb="19">
      <t>カンガ</t>
    </rPh>
    <rPh sb="26" eb="28">
      <t>ロウキュウ</t>
    </rPh>
    <rPh sb="28" eb="29">
      <t>カン</t>
    </rPh>
    <rPh sb="30" eb="32">
      <t>コウシン</t>
    </rPh>
    <rPh sb="35" eb="36">
      <t>タイ</t>
    </rPh>
    <rPh sb="38" eb="40">
      <t>ヒヨウ</t>
    </rPh>
    <rPh sb="41" eb="43">
      <t>ゾウカ</t>
    </rPh>
    <rPh sb="48" eb="49">
      <t>カンガ</t>
    </rPh>
    <rPh sb="55" eb="58">
      <t>ジギョウシャ</t>
    </rPh>
    <rPh sb="59" eb="61">
      <t>ゾウカ</t>
    </rPh>
    <rPh sb="62" eb="64">
      <t>ミコ</t>
    </rPh>
    <rPh sb="71" eb="73">
      <t>シュウエキ</t>
    </rPh>
    <rPh sb="74" eb="75">
      <t>ヨコ</t>
    </rPh>
    <rPh sb="81" eb="83">
      <t>ゲンショウ</t>
    </rPh>
    <rPh sb="84" eb="87">
      <t>カノウセイ</t>
    </rPh>
    <rPh sb="88" eb="89">
      <t>カンガ</t>
    </rPh>
    <rPh sb="99" eb="102">
      <t>ケイカクテキ</t>
    </rPh>
    <rPh sb="103" eb="105">
      <t>キュウスイ</t>
    </rPh>
    <rPh sb="105" eb="107">
      <t>シュウエキ</t>
    </rPh>
    <rPh sb="108" eb="110">
      <t>カクホ</t>
    </rPh>
    <rPh sb="111" eb="113">
      <t>ロウキュウ</t>
    </rPh>
    <rPh sb="113" eb="114">
      <t>カン</t>
    </rPh>
    <rPh sb="115" eb="117">
      <t>コウシン</t>
    </rPh>
    <rPh sb="118" eb="119">
      <t>ツト</t>
    </rPh>
    <phoneticPr fontId="5"/>
  </si>
  <si>
    <t>①有形固定資産減価償却率は、全国平均・類似団体より過去4年間大きかったですが、前年は減少しています。推移としては減少傾向にあります。
②管路経年化率は、法定耐用年数を迎えた管路がまだ存在しない為０となります。
③管路更新率は、全国平均・類似団体より高いですが、年度によって差がみられます。推移としては減少傾向です。これは、耐用年数を経過した管路に対して、管路の更新ペースが全国平均と比べて早いことを示しています。引き続き、計画的な老朽管の更新に努めていきます。
＜補足＞
③管路更新率のH27、H29、H30の当該値が表示されていませんが、正しくは
H27,2.60  H29,0.56  H30,0.68　です。</t>
    <rPh sb="1" eb="3">
      <t>ユウケイ</t>
    </rPh>
    <rPh sb="3" eb="5">
      <t>コテイ</t>
    </rPh>
    <rPh sb="5" eb="7">
      <t>シサン</t>
    </rPh>
    <rPh sb="7" eb="9">
      <t>ゲンカ</t>
    </rPh>
    <rPh sb="9" eb="11">
      <t>ショウキャク</t>
    </rPh>
    <rPh sb="11" eb="12">
      <t>リツ</t>
    </rPh>
    <rPh sb="14" eb="16">
      <t>ゼンコク</t>
    </rPh>
    <rPh sb="16" eb="18">
      <t>ヘイキン</t>
    </rPh>
    <rPh sb="19" eb="21">
      <t>ルイジ</t>
    </rPh>
    <rPh sb="21" eb="23">
      <t>ダンタイ</t>
    </rPh>
    <rPh sb="25" eb="27">
      <t>カコ</t>
    </rPh>
    <rPh sb="28" eb="30">
      <t>ネンカン</t>
    </rPh>
    <rPh sb="30" eb="31">
      <t>オオ</t>
    </rPh>
    <rPh sb="39" eb="41">
      <t>ゼンネン</t>
    </rPh>
    <rPh sb="42" eb="44">
      <t>ゲンショウ</t>
    </rPh>
    <rPh sb="50" eb="52">
      <t>スイイ</t>
    </rPh>
    <rPh sb="56" eb="58">
      <t>ゲンショウ</t>
    </rPh>
    <rPh sb="58" eb="60">
      <t>ケイコウ</t>
    </rPh>
    <rPh sb="106" eb="108">
      <t>カンロ</t>
    </rPh>
    <rPh sb="108" eb="110">
      <t>コウシン</t>
    </rPh>
    <rPh sb="110" eb="111">
      <t>リツ</t>
    </rPh>
    <rPh sb="113" eb="115">
      <t>ゼンコク</t>
    </rPh>
    <rPh sb="115" eb="117">
      <t>ヘイキン</t>
    </rPh>
    <rPh sb="118" eb="120">
      <t>ルイジ</t>
    </rPh>
    <rPh sb="120" eb="122">
      <t>ダンタイ</t>
    </rPh>
    <rPh sb="124" eb="125">
      <t>タカ</t>
    </rPh>
    <rPh sb="130" eb="132">
      <t>ネンド</t>
    </rPh>
    <rPh sb="136" eb="137">
      <t>サ</t>
    </rPh>
    <rPh sb="144" eb="146">
      <t>スイイ</t>
    </rPh>
    <rPh sb="150" eb="152">
      <t>ゲンショウ</t>
    </rPh>
    <rPh sb="152" eb="154">
      <t>ケイコウ</t>
    </rPh>
    <rPh sb="161" eb="163">
      <t>タイヨウ</t>
    </rPh>
    <rPh sb="163" eb="165">
      <t>ネンスウ</t>
    </rPh>
    <rPh sb="166" eb="168">
      <t>ケイカ</t>
    </rPh>
    <rPh sb="170" eb="172">
      <t>カンロ</t>
    </rPh>
    <rPh sb="173" eb="174">
      <t>タイ</t>
    </rPh>
    <rPh sb="177" eb="179">
      <t>カンロ</t>
    </rPh>
    <rPh sb="180" eb="182">
      <t>コウシン</t>
    </rPh>
    <rPh sb="186" eb="188">
      <t>ゼンコク</t>
    </rPh>
    <rPh sb="188" eb="190">
      <t>ヘイキン</t>
    </rPh>
    <rPh sb="191" eb="192">
      <t>クラ</t>
    </rPh>
    <rPh sb="194" eb="195">
      <t>ハヤ</t>
    </rPh>
    <rPh sb="199" eb="200">
      <t>シメ</t>
    </rPh>
    <rPh sb="206" eb="207">
      <t>ヒ</t>
    </rPh>
    <rPh sb="208" eb="209">
      <t>ツヅ</t>
    </rPh>
    <rPh sb="211" eb="214">
      <t>ケイカクテキ</t>
    </rPh>
    <rPh sb="215" eb="217">
      <t>ロウキュウ</t>
    </rPh>
    <rPh sb="217" eb="218">
      <t>カン</t>
    </rPh>
    <rPh sb="219" eb="221">
      <t>コウシン</t>
    </rPh>
    <rPh sb="222" eb="223">
      <t>ツト</t>
    </rPh>
    <rPh sb="233" eb="235">
      <t>ホソク</t>
    </rPh>
    <rPh sb="238" eb="240">
      <t>カンロ</t>
    </rPh>
    <rPh sb="240" eb="242">
      <t>コウシン</t>
    </rPh>
    <rPh sb="242" eb="243">
      <t>リツ</t>
    </rPh>
    <rPh sb="256" eb="258">
      <t>トウガイ</t>
    </rPh>
    <rPh sb="258" eb="259">
      <t>アタイ</t>
    </rPh>
    <rPh sb="260" eb="262">
      <t>ヒョウジ</t>
    </rPh>
    <rPh sb="271" eb="272">
      <t>タダ</t>
    </rPh>
    <phoneticPr fontId="5"/>
  </si>
  <si>
    <t>①経常収支比率は100％を超えており、類似団体平均値より高い数値を維持しています。収支は黒字であり健全な運営を続けています。
②累積欠損金比率は0％になっており、営業活動による損失が発生しておらず、収益が健全であることを示しています。
③流動比率は類似団体平均値より数値が高いです。1年以内の支払債務に対して現金が十分にあることを示しています。
④企業債残高対給水収益比率については、企業債の償還が終了しているため0％となります。
⑤料金回収率は類似団体平均値より高く、給水に係る費用が、給水収益で賄えていることを示しています。類似団体平均値より高い理由は施設規模が小さく、施設自体が新しいため、維持管理費が抑えられているためです。
⑥給水原価は類似団体平均値と比較してやや安価で、推移は減少傾向にあります。これは年間総有収水量が増加傾向にあり、同時に費用も減少傾向にあったためです。H30年度はH29年度と比較して、有収水量が低く、費用が増加したため数値が増加しました。今後施設の老朽化とともに費用が増加することで、数値が増加することが考えられます。
⑦施設利用率は、やや増加傾向でH28以降類似団体平均値より高い数値となっています。これは施設が適切に利用されていることを示しています。</t>
    <rPh sb="1" eb="3">
      <t>ケイジョウ</t>
    </rPh>
    <rPh sb="3" eb="5">
      <t>シュウシ</t>
    </rPh>
    <rPh sb="5" eb="7">
      <t>ヒリツ</t>
    </rPh>
    <rPh sb="13" eb="14">
      <t>コ</t>
    </rPh>
    <rPh sb="19" eb="21">
      <t>ルイジ</t>
    </rPh>
    <rPh sb="21" eb="23">
      <t>ダンタイ</t>
    </rPh>
    <rPh sb="23" eb="26">
      <t>ヘイキンチ</t>
    </rPh>
    <rPh sb="28" eb="29">
      <t>タカ</t>
    </rPh>
    <rPh sb="30" eb="32">
      <t>スウチ</t>
    </rPh>
    <rPh sb="33" eb="35">
      <t>イジ</t>
    </rPh>
    <rPh sb="41" eb="43">
      <t>シュウシ</t>
    </rPh>
    <rPh sb="44" eb="46">
      <t>クロジ</t>
    </rPh>
    <rPh sb="49" eb="51">
      <t>ケンゼン</t>
    </rPh>
    <rPh sb="52" eb="54">
      <t>ウンエイ</t>
    </rPh>
    <rPh sb="55" eb="56">
      <t>ツヅ</t>
    </rPh>
    <rPh sb="64" eb="66">
      <t>ルイセキ</t>
    </rPh>
    <rPh sb="66" eb="68">
      <t>ケッソン</t>
    </rPh>
    <rPh sb="68" eb="69">
      <t>キン</t>
    </rPh>
    <rPh sb="69" eb="71">
      <t>ヒリツ</t>
    </rPh>
    <rPh sb="81" eb="83">
      <t>エイギョウ</t>
    </rPh>
    <rPh sb="83" eb="85">
      <t>カツドウ</t>
    </rPh>
    <rPh sb="88" eb="90">
      <t>ソンシツ</t>
    </rPh>
    <rPh sb="91" eb="93">
      <t>ハッセイ</t>
    </rPh>
    <rPh sb="99" eb="101">
      <t>シュウエキ</t>
    </rPh>
    <rPh sb="102" eb="104">
      <t>ケンゼン</t>
    </rPh>
    <rPh sb="110" eb="111">
      <t>シメ</t>
    </rPh>
    <rPh sb="119" eb="121">
      <t>リュウドウ</t>
    </rPh>
    <rPh sb="121" eb="123">
      <t>ヒリツ</t>
    </rPh>
    <rPh sb="124" eb="126">
      <t>ルイジ</t>
    </rPh>
    <rPh sb="126" eb="128">
      <t>ダンタイ</t>
    </rPh>
    <rPh sb="128" eb="131">
      <t>ヘイキンチ</t>
    </rPh>
    <rPh sb="133" eb="135">
      <t>スウチ</t>
    </rPh>
    <rPh sb="136" eb="137">
      <t>タカ</t>
    </rPh>
    <rPh sb="142" eb="143">
      <t>ネン</t>
    </rPh>
    <rPh sb="143" eb="145">
      <t>イナイ</t>
    </rPh>
    <rPh sb="146" eb="148">
      <t>シハライ</t>
    </rPh>
    <rPh sb="148" eb="150">
      <t>サイム</t>
    </rPh>
    <rPh sb="151" eb="152">
      <t>タイ</t>
    </rPh>
    <rPh sb="154" eb="156">
      <t>ゲンキン</t>
    </rPh>
    <rPh sb="157" eb="159">
      <t>ジュウブン</t>
    </rPh>
    <rPh sb="165" eb="166">
      <t>シメ</t>
    </rPh>
    <rPh sb="174" eb="176">
      <t>キギョウ</t>
    </rPh>
    <rPh sb="176" eb="177">
      <t>サイ</t>
    </rPh>
    <rPh sb="177" eb="179">
      <t>ザンダカ</t>
    </rPh>
    <rPh sb="179" eb="180">
      <t>タイ</t>
    </rPh>
    <rPh sb="180" eb="182">
      <t>キュウスイ</t>
    </rPh>
    <rPh sb="182" eb="184">
      <t>シュウエキ</t>
    </rPh>
    <rPh sb="184" eb="186">
      <t>ヒリツ</t>
    </rPh>
    <rPh sb="192" eb="194">
      <t>キギョウ</t>
    </rPh>
    <rPh sb="194" eb="195">
      <t>サイ</t>
    </rPh>
    <rPh sb="196" eb="198">
      <t>ショウカン</t>
    </rPh>
    <rPh sb="199" eb="201">
      <t>シュウリョウ</t>
    </rPh>
    <rPh sb="217" eb="219">
      <t>リョウキン</t>
    </rPh>
    <rPh sb="219" eb="221">
      <t>カイシュウ</t>
    </rPh>
    <rPh sb="221" eb="222">
      <t>リツ</t>
    </rPh>
    <rPh sb="223" eb="225">
      <t>ルイジ</t>
    </rPh>
    <rPh sb="225" eb="227">
      <t>ダンタイ</t>
    </rPh>
    <rPh sb="227" eb="230">
      <t>ヘイキンチ</t>
    </rPh>
    <rPh sb="232" eb="233">
      <t>タカ</t>
    </rPh>
    <rPh sb="235" eb="237">
      <t>キュウスイ</t>
    </rPh>
    <rPh sb="238" eb="239">
      <t>カカ</t>
    </rPh>
    <rPh sb="240" eb="242">
      <t>ヒヨウ</t>
    </rPh>
    <rPh sb="244" eb="246">
      <t>キュウスイ</t>
    </rPh>
    <rPh sb="246" eb="248">
      <t>シュウエキ</t>
    </rPh>
    <rPh sb="249" eb="250">
      <t>マカナ</t>
    </rPh>
    <rPh sb="257" eb="258">
      <t>シメ</t>
    </rPh>
    <rPh sb="264" eb="266">
      <t>ルイジ</t>
    </rPh>
    <rPh sb="266" eb="268">
      <t>ダンタイ</t>
    </rPh>
    <rPh sb="268" eb="271">
      <t>ヘイキンチ</t>
    </rPh>
    <rPh sb="304" eb="305">
      <t>オサ</t>
    </rPh>
    <rPh sb="318" eb="320">
      <t>キュウスイ</t>
    </rPh>
    <rPh sb="320" eb="322">
      <t>ゲンカ</t>
    </rPh>
    <rPh sb="323" eb="325">
      <t>ルイジ</t>
    </rPh>
    <rPh sb="325" eb="327">
      <t>ダンタイ</t>
    </rPh>
    <rPh sb="327" eb="330">
      <t>ヘイキンチ</t>
    </rPh>
    <rPh sb="331" eb="333">
      <t>ヒカク</t>
    </rPh>
    <rPh sb="337" eb="339">
      <t>アンカ</t>
    </rPh>
    <rPh sb="341" eb="343">
      <t>スイイ</t>
    </rPh>
    <rPh sb="344" eb="346">
      <t>ゲンショウ</t>
    </rPh>
    <rPh sb="346" eb="348">
      <t>ケイコウ</t>
    </rPh>
    <rPh sb="357" eb="359">
      <t>ネンカン</t>
    </rPh>
    <rPh sb="359" eb="360">
      <t>ソウ</t>
    </rPh>
    <rPh sb="401" eb="403">
      <t>ネンド</t>
    </rPh>
    <rPh sb="404" eb="406">
      <t>ヒカク</t>
    </rPh>
    <rPh sb="436" eb="438">
      <t>コンゴ</t>
    </rPh>
    <rPh sb="438" eb="440">
      <t>シセツ</t>
    </rPh>
    <rPh sb="441" eb="444">
      <t>ロウキュウカ</t>
    </rPh>
    <rPh sb="448" eb="450">
      <t>ヒヨウ</t>
    </rPh>
    <rPh sb="451" eb="453">
      <t>ゾウカ</t>
    </rPh>
    <rPh sb="459" eb="461">
      <t>スウチ</t>
    </rPh>
    <rPh sb="462" eb="464">
      <t>ゾウカ</t>
    </rPh>
    <rPh sb="469" eb="470">
      <t>カンガ</t>
    </rPh>
    <rPh sb="521" eb="523">
      <t>シセツ</t>
    </rPh>
    <rPh sb="524" eb="526">
      <t>テキセツ</t>
    </rPh>
    <rPh sb="527" eb="529">
      <t>リヨウ</t>
    </rPh>
    <rPh sb="537" eb="538">
      <t>シメ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</si>
</sst>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59.11</c:v>
                </c:pt>
                <c:pt idx="1">
                  <c:v>55.08</c:v>
                </c:pt>
                <c:pt idx="2">
                  <c:v>57.28</c:v>
                </c:pt>
                <c:pt idx="3">
                  <c:v>54.68</c:v>
                </c:pt>
                <c:pt idx="4">
                  <c:v>51.38</c:v>
                </c:pt>
              </c:numCache>
            </c:numRef>
          </c:val>
          <c:extLst>
            <c:ext xmlns:c16="http://schemas.microsoft.com/office/drawing/2014/chart" uri="{C3380CC4-5D6E-409C-BE32-E72D297353CC}">
              <c16:uniqueId val="{00000000-8552-424A-9998-6ACC38231C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8552-424A-9998-6ACC38231C4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7A-448A-A2A4-49578D20BE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B07A-448A-A2A4-49578D20BEC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7.39</c:v>
                </c:pt>
                <c:pt idx="1">
                  <c:v>0</c:v>
                </c:pt>
                <c:pt idx="2">
                  <c:v>0</c:v>
                </c:pt>
                <c:pt idx="3">
                  <c:v>0</c:v>
                </c:pt>
                <c:pt idx="4">
                  <c:v>0</c:v>
                </c:pt>
              </c:numCache>
            </c:numRef>
          </c:val>
          <c:extLst>
            <c:ext xmlns:c16="http://schemas.microsoft.com/office/drawing/2014/chart" uri="{C3380CC4-5D6E-409C-BE32-E72D297353CC}">
              <c16:uniqueId val="{00000000-EE1B-4F59-897B-AC7A9450B56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EE1B-4F59-897B-AC7A9450B56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9797.74</c:v>
                </c:pt>
                <c:pt idx="1">
                  <c:v>9935.9599999999991</c:v>
                </c:pt>
                <c:pt idx="2">
                  <c:v>6507.05</c:v>
                </c:pt>
                <c:pt idx="3">
                  <c:v>13476.32</c:v>
                </c:pt>
                <c:pt idx="4">
                  <c:v>7010.37</c:v>
                </c:pt>
              </c:numCache>
            </c:numRef>
          </c:val>
          <c:extLst>
            <c:ext xmlns:c16="http://schemas.microsoft.com/office/drawing/2014/chart" uri="{C3380CC4-5D6E-409C-BE32-E72D297353CC}">
              <c16:uniqueId val="{00000000-45FF-4EBF-90EE-784E4F1495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45FF-4EBF-90EE-784E4F1495B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1B-46CD-9ADB-A915C0E15C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2A1B-46CD-9ADB-A915C0E15CA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155.74</c:v>
                </c:pt>
                <c:pt idx="1">
                  <c:v>191.47</c:v>
                </c:pt>
                <c:pt idx="2">
                  <c:v>232.85</c:v>
                </c:pt>
                <c:pt idx="3">
                  <c:v>230.29</c:v>
                </c:pt>
                <c:pt idx="4">
                  <c:v>211.02</c:v>
                </c:pt>
              </c:numCache>
            </c:numRef>
          </c:val>
          <c:extLst>
            <c:ext xmlns:c16="http://schemas.microsoft.com/office/drawing/2014/chart" uri="{C3380CC4-5D6E-409C-BE32-E72D297353CC}">
              <c16:uniqueId val="{00000000-E9E8-4644-9BA6-9413D03A7C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E9E8-4644-9BA6-9413D03A7C1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41.74</c:v>
                </c:pt>
                <c:pt idx="1">
                  <c:v>34.96</c:v>
                </c:pt>
                <c:pt idx="2">
                  <c:v>28.77</c:v>
                </c:pt>
                <c:pt idx="3">
                  <c:v>26.58</c:v>
                </c:pt>
                <c:pt idx="4">
                  <c:v>29.3</c:v>
                </c:pt>
              </c:numCache>
            </c:numRef>
          </c:val>
          <c:extLst>
            <c:ext xmlns:c16="http://schemas.microsoft.com/office/drawing/2014/chart" uri="{C3380CC4-5D6E-409C-BE32-E72D297353CC}">
              <c16:uniqueId val="{00000000-DBE1-43FD-9705-FC14FBB5DA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DBE1-43FD-9705-FC14FBB5DAE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35.35</c:v>
                </c:pt>
                <c:pt idx="1">
                  <c:v>34.94</c:v>
                </c:pt>
                <c:pt idx="2">
                  <c:v>37.07</c:v>
                </c:pt>
                <c:pt idx="3">
                  <c:v>42.55</c:v>
                </c:pt>
                <c:pt idx="4">
                  <c:v>41.78</c:v>
                </c:pt>
              </c:numCache>
            </c:numRef>
          </c:val>
          <c:extLst>
            <c:ext xmlns:c16="http://schemas.microsoft.com/office/drawing/2014/chart" uri="{C3380CC4-5D6E-409C-BE32-E72D297353CC}">
              <c16:uniqueId val="{00000000-6101-44C3-AFAD-16D0C61569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6101-44C3-AFAD-16D0C615692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60.69</c:v>
                </c:pt>
                <c:pt idx="1">
                  <c:v>61.12</c:v>
                </c:pt>
                <c:pt idx="2">
                  <c:v>62.7</c:v>
                </c:pt>
                <c:pt idx="3">
                  <c:v>65.22</c:v>
                </c:pt>
                <c:pt idx="4">
                  <c:v>65.22</c:v>
                </c:pt>
              </c:numCache>
            </c:numRef>
          </c:val>
          <c:extLst>
            <c:ext xmlns:c16="http://schemas.microsoft.com/office/drawing/2014/chart" uri="{C3380CC4-5D6E-409C-BE32-E72D297353CC}">
              <c16:uniqueId val="{00000000-A50C-4741-8839-34650102D8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A50C-4741-8839-34650102D8F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92-4BA2-9D3C-A8A4D19805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0392-4BA2-9D3C-A8A4D198053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156.5</c:v>
                </c:pt>
                <c:pt idx="1">
                  <c:v>190.92</c:v>
                </c:pt>
                <c:pt idx="2">
                  <c:v>230.12</c:v>
                </c:pt>
                <c:pt idx="3">
                  <c:v>225.79</c:v>
                </c:pt>
                <c:pt idx="4">
                  <c:v>201.24</c:v>
                </c:pt>
              </c:numCache>
            </c:numRef>
          </c:val>
          <c:extLst>
            <c:ext xmlns:c16="http://schemas.microsoft.com/office/drawing/2014/chart" uri="{C3380CC4-5D6E-409C-BE32-E72D297353CC}">
              <c16:uniqueId val="{00000000-8678-4EF8-8B32-CE0F01F994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8678-4EF8-8B32-CE0F01F9945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NV10" zoomScaleNormal="100" workbookViewId="0">
      <selection activeCell="QM11" sqref="QM11"/>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静岡県　御殿場市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7156</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2990</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92.6</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12</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4667</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3" t="s">
        <v>22</v>
      </c>
      <c r="SN14" s="74"/>
      <c r="SO14" s="74"/>
      <c r="SP14" s="74"/>
      <c r="SQ14" s="74"/>
      <c r="SR14" s="74"/>
      <c r="SS14" s="74"/>
      <c r="ST14" s="74"/>
      <c r="SU14" s="74"/>
      <c r="SV14" s="74"/>
      <c r="SW14" s="74"/>
      <c r="SX14" s="74"/>
      <c r="SY14" s="74"/>
      <c r="SZ14" s="74"/>
      <c r="TA14" s="75"/>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76"/>
      <c r="SN15" s="77"/>
      <c r="SO15" s="77"/>
      <c r="SP15" s="77"/>
      <c r="SQ15" s="77"/>
      <c r="SR15" s="77"/>
      <c r="SS15" s="77"/>
      <c r="ST15" s="77"/>
      <c r="SU15" s="77"/>
      <c r="SV15" s="77"/>
      <c r="SW15" s="77"/>
      <c r="SX15" s="77"/>
      <c r="SY15" s="77"/>
      <c r="SZ15" s="77"/>
      <c r="TA15" s="7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79" t="s">
        <v>105</v>
      </c>
      <c r="SN16" s="80"/>
      <c r="SO16" s="80"/>
      <c r="SP16" s="80"/>
      <c r="SQ16" s="80"/>
      <c r="SR16" s="80"/>
      <c r="SS16" s="80"/>
      <c r="ST16" s="80"/>
      <c r="SU16" s="80"/>
      <c r="SV16" s="80"/>
      <c r="SW16" s="80"/>
      <c r="SX16" s="80"/>
      <c r="SY16" s="80"/>
      <c r="SZ16" s="80"/>
      <c r="TA16" s="81"/>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79"/>
      <c r="SN17" s="80"/>
      <c r="SO17" s="80"/>
      <c r="SP17" s="80"/>
      <c r="SQ17" s="80"/>
      <c r="SR17" s="80"/>
      <c r="SS17" s="80"/>
      <c r="ST17" s="80"/>
      <c r="SU17" s="80"/>
      <c r="SV17" s="80"/>
      <c r="SW17" s="80"/>
      <c r="SX17" s="80"/>
      <c r="SY17" s="80"/>
      <c r="SZ17" s="80"/>
      <c r="TA17" s="81"/>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79"/>
      <c r="SN18" s="80"/>
      <c r="SO18" s="80"/>
      <c r="SP18" s="80"/>
      <c r="SQ18" s="80"/>
      <c r="SR18" s="80"/>
      <c r="SS18" s="80"/>
      <c r="ST18" s="80"/>
      <c r="SU18" s="80"/>
      <c r="SV18" s="80"/>
      <c r="SW18" s="80"/>
      <c r="SX18" s="80"/>
      <c r="SY18" s="80"/>
      <c r="SZ18" s="80"/>
      <c r="TA18" s="81"/>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79"/>
      <c r="SN19" s="80"/>
      <c r="SO19" s="80"/>
      <c r="SP19" s="80"/>
      <c r="SQ19" s="80"/>
      <c r="SR19" s="80"/>
      <c r="SS19" s="80"/>
      <c r="ST19" s="80"/>
      <c r="SU19" s="80"/>
      <c r="SV19" s="80"/>
      <c r="SW19" s="80"/>
      <c r="SX19" s="80"/>
      <c r="SY19" s="80"/>
      <c r="SZ19" s="80"/>
      <c r="TA19" s="81"/>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79"/>
      <c r="SN20" s="80"/>
      <c r="SO20" s="80"/>
      <c r="SP20" s="80"/>
      <c r="SQ20" s="80"/>
      <c r="SR20" s="80"/>
      <c r="SS20" s="80"/>
      <c r="ST20" s="80"/>
      <c r="SU20" s="80"/>
      <c r="SV20" s="80"/>
      <c r="SW20" s="80"/>
      <c r="SX20" s="80"/>
      <c r="SY20" s="80"/>
      <c r="SZ20" s="80"/>
      <c r="TA20" s="81"/>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79"/>
      <c r="SN21" s="80"/>
      <c r="SO21" s="80"/>
      <c r="SP21" s="80"/>
      <c r="SQ21" s="80"/>
      <c r="SR21" s="80"/>
      <c r="SS21" s="80"/>
      <c r="ST21" s="80"/>
      <c r="SU21" s="80"/>
      <c r="SV21" s="80"/>
      <c r="SW21" s="80"/>
      <c r="SX21" s="80"/>
      <c r="SY21" s="80"/>
      <c r="SZ21" s="80"/>
      <c r="TA21" s="81"/>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79"/>
      <c r="SN22" s="80"/>
      <c r="SO22" s="80"/>
      <c r="SP22" s="80"/>
      <c r="SQ22" s="80"/>
      <c r="SR22" s="80"/>
      <c r="SS22" s="80"/>
      <c r="ST22" s="80"/>
      <c r="SU22" s="80"/>
      <c r="SV22" s="80"/>
      <c r="SW22" s="80"/>
      <c r="SX22" s="80"/>
      <c r="SY22" s="80"/>
      <c r="SZ22" s="80"/>
      <c r="TA22" s="81"/>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79"/>
      <c r="SN23" s="80"/>
      <c r="SO23" s="80"/>
      <c r="SP23" s="80"/>
      <c r="SQ23" s="80"/>
      <c r="SR23" s="80"/>
      <c r="SS23" s="80"/>
      <c r="ST23" s="80"/>
      <c r="SU23" s="80"/>
      <c r="SV23" s="80"/>
      <c r="SW23" s="80"/>
      <c r="SX23" s="80"/>
      <c r="SY23" s="80"/>
      <c r="SZ23" s="80"/>
      <c r="TA23" s="81"/>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79"/>
      <c r="SN24" s="80"/>
      <c r="SO24" s="80"/>
      <c r="SP24" s="80"/>
      <c r="SQ24" s="80"/>
      <c r="SR24" s="80"/>
      <c r="SS24" s="80"/>
      <c r="ST24" s="80"/>
      <c r="SU24" s="80"/>
      <c r="SV24" s="80"/>
      <c r="SW24" s="80"/>
      <c r="SX24" s="80"/>
      <c r="SY24" s="80"/>
      <c r="SZ24" s="80"/>
      <c r="TA24" s="81"/>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79"/>
      <c r="SN25" s="80"/>
      <c r="SO25" s="80"/>
      <c r="SP25" s="80"/>
      <c r="SQ25" s="80"/>
      <c r="SR25" s="80"/>
      <c r="SS25" s="80"/>
      <c r="ST25" s="80"/>
      <c r="SU25" s="80"/>
      <c r="SV25" s="80"/>
      <c r="SW25" s="80"/>
      <c r="SX25" s="80"/>
      <c r="SY25" s="80"/>
      <c r="SZ25" s="80"/>
      <c r="TA25" s="81"/>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79"/>
      <c r="SN26" s="80"/>
      <c r="SO26" s="80"/>
      <c r="SP26" s="80"/>
      <c r="SQ26" s="80"/>
      <c r="SR26" s="80"/>
      <c r="SS26" s="80"/>
      <c r="ST26" s="80"/>
      <c r="SU26" s="80"/>
      <c r="SV26" s="80"/>
      <c r="SW26" s="80"/>
      <c r="SX26" s="80"/>
      <c r="SY26" s="80"/>
      <c r="SZ26" s="80"/>
      <c r="TA26" s="81"/>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79"/>
      <c r="SN27" s="80"/>
      <c r="SO27" s="80"/>
      <c r="SP27" s="80"/>
      <c r="SQ27" s="80"/>
      <c r="SR27" s="80"/>
      <c r="SS27" s="80"/>
      <c r="ST27" s="80"/>
      <c r="SU27" s="80"/>
      <c r="SV27" s="80"/>
      <c r="SW27" s="80"/>
      <c r="SX27" s="80"/>
      <c r="SY27" s="80"/>
      <c r="SZ27" s="80"/>
      <c r="TA27" s="81"/>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79"/>
      <c r="SN28" s="80"/>
      <c r="SO28" s="80"/>
      <c r="SP28" s="80"/>
      <c r="SQ28" s="80"/>
      <c r="SR28" s="80"/>
      <c r="SS28" s="80"/>
      <c r="ST28" s="80"/>
      <c r="SU28" s="80"/>
      <c r="SV28" s="80"/>
      <c r="SW28" s="80"/>
      <c r="SX28" s="80"/>
      <c r="SY28" s="80"/>
      <c r="SZ28" s="80"/>
      <c r="TA28" s="81"/>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79"/>
      <c r="SN29" s="80"/>
      <c r="SO29" s="80"/>
      <c r="SP29" s="80"/>
      <c r="SQ29" s="80"/>
      <c r="SR29" s="80"/>
      <c r="SS29" s="80"/>
      <c r="ST29" s="80"/>
      <c r="SU29" s="80"/>
      <c r="SV29" s="80"/>
      <c r="SW29" s="80"/>
      <c r="SX29" s="80"/>
      <c r="SY29" s="80"/>
      <c r="SZ29" s="80"/>
      <c r="TA29" s="8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79"/>
      <c r="SN30" s="80"/>
      <c r="SO30" s="80"/>
      <c r="SP30" s="80"/>
      <c r="SQ30" s="80"/>
      <c r="SR30" s="80"/>
      <c r="SS30" s="80"/>
      <c r="ST30" s="80"/>
      <c r="SU30" s="80"/>
      <c r="SV30" s="80"/>
      <c r="SW30" s="80"/>
      <c r="SX30" s="80"/>
      <c r="SY30" s="80"/>
      <c r="SZ30" s="80"/>
      <c r="TA30" s="81"/>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79"/>
      <c r="SN31" s="80"/>
      <c r="SO31" s="80"/>
      <c r="SP31" s="80"/>
      <c r="SQ31" s="80"/>
      <c r="SR31" s="80"/>
      <c r="SS31" s="80"/>
      <c r="ST31" s="80"/>
      <c r="SU31" s="80"/>
      <c r="SV31" s="80"/>
      <c r="SW31" s="80"/>
      <c r="SX31" s="80"/>
      <c r="SY31" s="80"/>
      <c r="SZ31" s="80"/>
      <c r="TA31" s="81"/>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156.5</v>
      </c>
      <c r="Y32" s="106"/>
      <c r="Z32" s="106"/>
      <c r="AA32" s="106"/>
      <c r="AB32" s="106"/>
      <c r="AC32" s="106"/>
      <c r="AD32" s="106"/>
      <c r="AE32" s="106"/>
      <c r="AF32" s="106"/>
      <c r="AG32" s="106"/>
      <c r="AH32" s="106"/>
      <c r="AI32" s="106"/>
      <c r="AJ32" s="106"/>
      <c r="AK32" s="106"/>
      <c r="AL32" s="106"/>
      <c r="AM32" s="106"/>
      <c r="AN32" s="106"/>
      <c r="AO32" s="106"/>
      <c r="AP32" s="106"/>
      <c r="AQ32" s="107"/>
      <c r="AR32" s="105">
        <f>データ!U6</f>
        <v>190.92</v>
      </c>
      <c r="AS32" s="106"/>
      <c r="AT32" s="106"/>
      <c r="AU32" s="106"/>
      <c r="AV32" s="106"/>
      <c r="AW32" s="106"/>
      <c r="AX32" s="106"/>
      <c r="AY32" s="106"/>
      <c r="AZ32" s="106"/>
      <c r="BA32" s="106"/>
      <c r="BB32" s="106"/>
      <c r="BC32" s="106"/>
      <c r="BD32" s="106"/>
      <c r="BE32" s="106"/>
      <c r="BF32" s="106"/>
      <c r="BG32" s="106"/>
      <c r="BH32" s="106"/>
      <c r="BI32" s="106"/>
      <c r="BJ32" s="106"/>
      <c r="BK32" s="107"/>
      <c r="BL32" s="105">
        <f>データ!V6</f>
        <v>230.12</v>
      </c>
      <c r="BM32" s="106"/>
      <c r="BN32" s="106"/>
      <c r="BO32" s="106"/>
      <c r="BP32" s="106"/>
      <c r="BQ32" s="106"/>
      <c r="BR32" s="106"/>
      <c r="BS32" s="106"/>
      <c r="BT32" s="106"/>
      <c r="BU32" s="106"/>
      <c r="BV32" s="106"/>
      <c r="BW32" s="106"/>
      <c r="BX32" s="106"/>
      <c r="BY32" s="106"/>
      <c r="BZ32" s="106"/>
      <c r="CA32" s="106"/>
      <c r="CB32" s="106"/>
      <c r="CC32" s="106"/>
      <c r="CD32" s="106"/>
      <c r="CE32" s="107"/>
      <c r="CF32" s="105">
        <f>データ!W6</f>
        <v>225.79</v>
      </c>
      <c r="CG32" s="106"/>
      <c r="CH32" s="106"/>
      <c r="CI32" s="106"/>
      <c r="CJ32" s="106"/>
      <c r="CK32" s="106"/>
      <c r="CL32" s="106"/>
      <c r="CM32" s="106"/>
      <c r="CN32" s="106"/>
      <c r="CO32" s="106"/>
      <c r="CP32" s="106"/>
      <c r="CQ32" s="106"/>
      <c r="CR32" s="106"/>
      <c r="CS32" s="106"/>
      <c r="CT32" s="106"/>
      <c r="CU32" s="106"/>
      <c r="CV32" s="106"/>
      <c r="CW32" s="106"/>
      <c r="CX32" s="106"/>
      <c r="CY32" s="107"/>
      <c r="CZ32" s="105">
        <f>データ!X6</f>
        <v>201.24</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9797.74</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9935.9599999999991</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6507.05</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13476.32</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7010.37</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0</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0</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0</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79"/>
      <c r="SN32" s="80"/>
      <c r="SO32" s="80"/>
      <c r="SP32" s="80"/>
      <c r="SQ32" s="80"/>
      <c r="SR32" s="80"/>
      <c r="SS32" s="80"/>
      <c r="ST32" s="80"/>
      <c r="SU32" s="80"/>
      <c r="SV32" s="80"/>
      <c r="SW32" s="80"/>
      <c r="SX32" s="80"/>
      <c r="SY32" s="80"/>
      <c r="SZ32" s="80"/>
      <c r="TA32" s="81"/>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79"/>
      <c r="SN33" s="80"/>
      <c r="SO33" s="80"/>
      <c r="SP33" s="80"/>
      <c r="SQ33" s="80"/>
      <c r="SR33" s="80"/>
      <c r="SS33" s="80"/>
      <c r="ST33" s="80"/>
      <c r="SU33" s="80"/>
      <c r="SV33" s="80"/>
      <c r="SW33" s="80"/>
      <c r="SX33" s="80"/>
      <c r="SY33" s="80"/>
      <c r="SZ33" s="80"/>
      <c r="TA33" s="81"/>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79"/>
      <c r="SN34" s="80"/>
      <c r="SO34" s="80"/>
      <c r="SP34" s="80"/>
      <c r="SQ34" s="80"/>
      <c r="SR34" s="80"/>
      <c r="SS34" s="80"/>
      <c r="ST34" s="80"/>
      <c r="SU34" s="80"/>
      <c r="SV34" s="80"/>
      <c r="SW34" s="80"/>
      <c r="SX34" s="80"/>
      <c r="SY34" s="80"/>
      <c r="SZ34" s="80"/>
      <c r="TA34" s="8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79"/>
      <c r="SN35" s="80"/>
      <c r="SO35" s="80"/>
      <c r="SP35" s="80"/>
      <c r="SQ35" s="80"/>
      <c r="SR35" s="80"/>
      <c r="SS35" s="80"/>
      <c r="ST35" s="80"/>
      <c r="SU35" s="80"/>
      <c r="SV35" s="80"/>
      <c r="SW35" s="80"/>
      <c r="SX35" s="80"/>
      <c r="SY35" s="80"/>
      <c r="SZ35" s="80"/>
      <c r="TA35" s="8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79"/>
      <c r="SN36" s="80"/>
      <c r="SO36" s="80"/>
      <c r="SP36" s="80"/>
      <c r="SQ36" s="80"/>
      <c r="SR36" s="80"/>
      <c r="SS36" s="80"/>
      <c r="ST36" s="80"/>
      <c r="SU36" s="80"/>
      <c r="SV36" s="80"/>
      <c r="SW36" s="80"/>
      <c r="SX36" s="80"/>
      <c r="SY36" s="80"/>
      <c r="SZ36" s="80"/>
      <c r="TA36" s="8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79"/>
      <c r="SN37" s="80"/>
      <c r="SO37" s="80"/>
      <c r="SP37" s="80"/>
      <c r="SQ37" s="80"/>
      <c r="SR37" s="80"/>
      <c r="SS37" s="80"/>
      <c r="ST37" s="80"/>
      <c r="SU37" s="80"/>
      <c r="SV37" s="80"/>
      <c r="SW37" s="80"/>
      <c r="SX37" s="80"/>
      <c r="SY37" s="80"/>
      <c r="SZ37" s="80"/>
      <c r="TA37" s="8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79"/>
      <c r="SN38" s="80"/>
      <c r="SO38" s="80"/>
      <c r="SP38" s="80"/>
      <c r="SQ38" s="80"/>
      <c r="SR38" s="80"/>
      <c r="SS38" s="80"/>
      <c r="ST38" s="80"/>
      <c r="SU38" s="80"/>
      <c r="SV38" s="80"/>
      <c r="SW38" s="80"/>
      <c r="SX38" s="80"/>
      <c r="SY38" s="80"/>
      <c r="SZ38" s="80"/>
      <c r="TA38" s="8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79"/>
      <c r="SN39" s="80"/>
      <c r="SO39" s="80"/>
      <c r="SP39" s="80"/>
      <c r="SQ39" s="80"/>
      <c r="SR39" s="80"/>
      <c r="SS39" s="80"/>
      <c r="ST39" s="80"/>
      <c r="SU39" s="80"/>
      <c r="SV39" s="80"/>
      <c r="SW39" s="80"/>
      <c r="SX39" s="80"/>
      <c r="SY39" s="80"/>
      <c r="SZ39" s="80"/>
      <c r="TA39" s="81"/>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79"/>
      <c r="SN40" s="80"/>
      <c r="SO40" s="80"/>
      <c r="SP40" s="80"/>
      <c r="SQ40" s="80"/>
      <c r="SR40" s="80"/>
      <c r="SS40" s="80"/>
      <c r="ST40" s="80"/>
      <c r="SU40" s="80"/>
      <c r="SV40" s="80"/>
      <c r="SW40" s="80"/>
      <c r="SX40" s="80"/>
      <c r="SY40" s="80"/>
      <c r="SZ40" s="80"/>
      <c r="TA40" s="81"/>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79"/>
      <c r="SN41" s="80"/>
      <c r="SO41" s="80"/>
      <c r="SP41" s="80"/>
      <c r="SQ41" s="80"/>
      <c r="SR41" s="80"/>
      <c r="SS41" s="80"/>
      <c r="ST41" s="80"/>
      <c r="SU41" s="80"/>
      <c r="SV41" s="80"/>
      <c r="SW41" s="80"/>
      <c r="SX41" s="80"/>
      <c r="SY41" s="80"/>
      <c r="SZ41" s="80"/>
      <c r="TA41" s="81"/>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79"/>
      <c r="SN42" s="80"/>
      <c r="SO42" s="80"/>
      <c r="SP42" s="80"/>
      <c r="SQ42" s="80"/>
      <c r="SR42" s="80"/>
      <c r="SS42" s="80"/>
      <c r="ST42" s="80"/>
      <c r="SU42" s="80"/>
      <c r="SV42" s="80"/>
      <c r="SW42" s="80"/>
      <c r="SX42" s="80"/>
      <c r="SY42" s="80"/>
      <c r="SZ42" s="80"/>
      <c r="TA42" s="81"/>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79"/>
      <c r="SN43" s="80"/>
      <c r="SO43" s="80"/>
      <c r="SP43" s="80"/>
      <c r="SQ43" s="80"/>
      <c r="SR43" s="80"/>
      <c r="SS43" s="80"/>
      <c r="ST43" s="80"/>
      <c r="SU43" s="80"/>
      <c r="SV43" s="80"/>
      <c r="SW43" s="80"/>
      <c r="SX43" s="80"/>
      <c r="SY43" s="80"/>
      <c r="SZ43" s="80"/>
      <c r="TA43" s="81"/>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79"/>
      <c r="SN44" s="80"/>
      <c r="SO44" s="80"/>
      <c r="SP44" s="80"/>
      <c r="SQ44" s="80"/>
      <c r="SR44" s="80"/>
      <c r="SS44" s="80"/>
      <c r="ST44" s="80"/>
      <c r="SU44" s="80"/>
      <c r="SV44" s="80"/>
      <c r="SW44" s="80"/>
      <c r="SX44" s="80"/>
      <c r="SY44" s="80"/>
      <c r="SZ44" s="80"/>
      <c r="TA44" s="81"/>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2"/>
      <c r="SN45" s="83"/>
      <c r="SO45" s="83"/>
      <c r="SP45" s="83"/>
      <c r="SQ45" s="83"/>
      <c r="SR45" s="83"/>
      <c r="SS45" s="83"/>
      <c r="ST45" s="83"/>
      <c r="SU45" s="83"/>
      <c r="SV45" s="83"/>
      <c r="SW45" s="83"/>
      <c r="SX45" s="83"/>
      <c r="SY45" s="83"/>
      <c r="SZ45" s="83"/>
      <c r="TA45" s="84"/>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79" t="s">
        <v>104</v>
      </c>
      <c r="SN48" s="80"/>
      <c r="SO48" s="80"/>
      <c r="SP48" s="80"/>
      <c r="SQ48" s="80"/>
      <c r="SR48" s="80"/>
      <c r="SS48" s="80"/>
      <c r="ST48" s="80"/>
      <c r="SU48" s="80"/>
      <c r="SV48" s="80"/>
      <c r="SW48" s="80"/>
      <c r="SX48" s="80"/>
      <c r="SY48" s="80"/>
      <c r="SZ48" s="80"/>
      <c r="TA48" s="81"/>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79"/>
      <c r="SN49" s="80"/>
      <c r="SO49" s="80"/>
      <c r="SP49" s="80"/>
      <c r="SQ49" s="80"/>
      <c r="SR49" s="80"/>
      <c r="SS49" s="80"/>
      <c r="ST49" s="80"/>
      <c r="SU49" s="80"/>
      <c r="SV49" s="80"/>
      <c r="SW49" s="80"/>
      <c r="SX49" s="80"/>
      <c r="SY49" s="80"/>
      <c r="SZ49" s="80"/>
      <c r="TA49" s="81"/>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79"/>
      <c r="SN50" s="80"/>
      <c r="SO50" s="80"/>
      <c r="SP50" s="80"/>
      <c r="SQ50" s="80"/>
      <c r="SR50" s="80"/>
      <c r="SS50" s="80"/>
      <c r="ST50" s="80"/>
      <c r="SU50" s="80"/>
      <c r="SV50" s="80"/>
      <c r="SW50" s="80"/>
      <c r="SX50" s="80"/>
      <c r="SY50" s="80"/>
      <c r="SZ50" s="80"/>
      <c r="TA50" s="81"/>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79"/>
      <c r="SN51" s="80"/>
      <c r="SO51" s="80"/>
      <c r="SP51" s="80"/>
      <c r="SQ51" s="80"/>
      <c r="SR51" s="80"/>
      <c r="SS51" s="80"/>
      <c r="ST51" s="80"/>
      <c r="SU51" s="80"/>
      <c r="SV51" s="80"/>
      <c r="SW51" s="80"/>
      <c r="SX51" s="80"/>
      <c r="SY51" s="80"/>
      <c r="SZ51" s="80"/>
      <c r="TA51" s="81"/>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79"/>
      <c r="SN52" s="80"/>
      <c r="SO52" s="80"/>
      <c r="SP52" s="80"/>
      <c r="SQ52" s="80"/>
      <c r="SR52" s="80"/>
      <c r="SS52" s="80"/>
      <c r="ST52" s="80"/>
      <c r="SU52" s="80"/>
      <c r="SV52" s="80"/>
      <c r="SW52" s="80"/>
      <c r="SX52" s="80"/>
      <c r="SY52" s="80"/>
      <c r="SZ52" s="80"/>
      <c r="TA52" s="8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79"/>
      <c r="SN53" s="80"/>
      <c r="SO53" s="80"/>
      <c r="SP53" s="80"/>
      <c r="SQ53" s="80"/>
      <c r="SR53" s="80"/>
      <c r="SS53" s="80"/>
      <c r="ST53" s="80"/>
      <c r="SU53" s="80"/>
      <c r="SV53" s="80"/>
      <c r="SW53" s="80"/>
      <c r="SX53" s="80"/>
      <c r="SY53" s="80"/>
      <c r="SZ53" s="80"/>
      <c r="TA53" s="81"/>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79"/>
      <c r="SN54" s="80"/>
      <c r="SO54" s="80"/>
      <c r="SP54" s="80"/>
      <c r="SQ54" s="80"/>
      <c r="SR54" s="80"/>
      <c r="SS54" s="80"/>
      <c r="ST54" s="80"/>
      <c r="SU54" s="80"/>
      <c r="SV54" s="80"/>
      <c r="SW54" s="80"/>
      <c r="SX54" s="80"/>
      <c r="SY54" s="80"/>
      <c r="SZ54" s="80"/>
      <c r="TA54" s="81"/>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155.74</v>
      </c>
      <c r="Y55" s="106"/>
      <c r="Z55" s="106"/>
      <c r="AA55" s="106"/>
      <c r="AB55" s="106"/>
      <c r="AC55" s="106"/>
      <c r="AD55" s="106"/>
      <c r="AE55" s="106"/>
      <c r="AF55" s="106"/>
      <c r="AG55" s="106"/>
      <c r="AH55" s="106"/>
      <c r="AI55" s="106"/>
      <c r="AJ55" s="106"/>
      <c r="AK55" s="106"/>
      <c r="AL55" s="106"/>
      <c r="AM55" s="106"/>
      <c r="AN55" s="106"/>
      <c r="AO55" s="106"/>
      <c r="AP55" s="106"/>
      <c r="AQ55" s="107"/>
      <c r="AR55" s="105">
        <f>データ!BM6</f>
        <v>191.47</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232.85</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230.29</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211.02</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41.74</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34.96</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28.77</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26.58</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29.3</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35.35</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34.94</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37.07</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42.55</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41.78</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60.69</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61.12</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62.7</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65.22</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65.22</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79"/>
      <c r="SN55" s="80"/>
      <c r="SO55" s="80"/>
      <c r="SP55" s="80"/>
      <c r="SQ55" s="80"/>
      <c r="SR55" s="80"/>
      <c r="SS55" s="80"/>
      <c r="ST55" s="80"/>
      <c r="SU55" s="80"/>
      <c r="SV55" s="80"/>
      <c r="SW55" s="80"/>
      <c r="SX55" s="80"/>
      <c r="SY55" s="80"/>
      <c r="SZ55" s="80"/>
      <c r="TA55" s="81"/>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79"/>
      <c r="SN56" s="80"/>
      <c r="SO56" s="80"/>
      <c r="SP56" s="80"/>
      <c r="SQ56" s="80"/>
      <c r="SR56" s="80"/>
      <c r="SS56" s="80"/>
      <c r="ST56" s="80"/>
      <c r="SU56" s="80"/>
      <c r="SV56" s="80"/>
      <c r="SW56" s="80"/>
      <c r="SX56" s="80"/>
      <c r="SY56" s="80"/>
      <c r="SZ56" s="80"/>
      <c r="TA56" s="81"/>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79"/>
      <c r="SN57" s="80"/>
      <c r="SO57" s="80"/>
      <c r="SP57" s="80"/>
      <c r="SQ57" s="80"/>
      <c r="SR57" s="80"/>
      <c r="SS57" s="80"/>
      <c r="ST57" s="80"/>
      <c r="SU57" s="80"/>
      <c r="SV57" s="80"/>
      <c r="SW57" s="80"/>
      <c r="SX57" s="80"/>
      <c r="SY57" s="80"/>
      <c r="SZ57" s="80"/>
      <c r="TA57" s="8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79"/>
      <c r="SN58" s="80"/>
      <c r="SO58" s="80"/>
      <c r="SP58" s="80"/>
      <c r="SQ58" s="80"/>
      <c r="SR58" s="80"/>
      <c r="SS58" s="80"/>
      <c r="ST58" s="80"/>
      <c r="SU58" s="80"/>
      <c r="SV58" s="80"/>
      <c r="SW58" s="80"/>
      <c r="SX58" s="80"/>
      <c r="SY58" s="80"/>
      <c r="SZ58" s="80"/>
      <c r="TA58" s="8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79"/>
      <c r="SN59" s="80"/>
      <c r="SO59" s="80"/>
      <c r="SP59" s="80"/>
      <c r="SQ59" s="80"/>
      <c r="SR59" s="80"/>
      <c r="SS59" s="80"/>
      <c r="ST59" s="80"/>
      <c r="SU59" s="80"/>
      <c r="SV59" s="80"/>
      <c r="SW59" s="80"/>
      <c r="SX59" s="80"/>
      <c r="SY59" s="80"/>
      <c r="SZ59" s="80"/>
      <c r="TA59" s="8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79"/>
      <c r="SN60" s="80"/>
      <c r="SO60" s="80"/>
      <c r="SP60" s="80"/>
      <c r="SQ60" s="80"/>
      <c r="SR60" s="80"/>
      <c r="SS60" s="80"/>
      <c r="ST60" s="80"/>
      <c r="SU60" s="80"/>
      <c r="SV60" s="80"/>
      <c r="SW60" s="80"/>
      <c r="SX60" s="80"/>
      <c r="SY60" s="80"/>
      <c r="SZ60" s="80"/>
      <c r="TA60" s="8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79"/>
      <c r="SN61" s="80"/>
      <c r="SO61" s="80"/>
      <c r="SP61" s="80"/>
      <c r="SQ61" s="80"/>
      <c r="SR61" s="80"/>
      <c r="SS61" s="80"/>
      <c r="ST61" s="80"/>
      <c r="SU61" s="80"/>
      <c r="SV61" s="80"/>
      <c r="SW61" s="80"/>
      <c r="SX61" s="80"/>
      <c r="SY61" s="80"/>
      <c r="SZ61" s="80"/>
      <c r="TA61" s="81"/>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79"/>
      <c r="SN62" s="80"/>
      <c r="SO62" s="80"/>
      <c r="SP62" s="80"/>
      <c r="SQ62" s="80"/>
      <c r="SR62" s="80"/>
      <c r="SS62" s="80"/>
      <c r="ST62" s="80"/>
      <c r="SU62" s="80"/>
      <c r="SV62" s="80"/>
      <c r="SW62" s="80"/>
      <c r="SX62" s="80"/>
      <c r="SY62" s="80"/>
      <c r="SZ62" s="80"/>
      <c r="TA62" s="81"/>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79"/>
      <c r="SN63" s="80"/>
      <c r="SO63" s="80"/>
      <c r="SP63" s="80"/>
      <c r="SQ63" s="80"/>
      <c r="SR63" s="80"/>
      <c r="SS63" s="80"/>
      <c r="ST63" s="80"/>
      <c r="SU63" s="80"/>
      <c r="SV63" s="80"/>
      <c r="SW63" s="80"/>
      <c r="SX63" s="80"/>
      <c r="SY63" s="80"/>
      <c r="SZ63" s="80"/>
      <c r="TA63" s="8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79"/>
      <c r="SN64" s="80"/>
      <c r="SO64" s="80"/>
      <c r="SP64" s="80"/>
      <c r="SQ64" s="80"/>
      <c r="SR64" s="80"/>
      <c r="SS64" s="80"/>
      <c r="ST64" s="80"/>
      <c r="SU64" s="80"/>
      <c r="SV64" s="80"/>
      <c r="SW64" s="80"/>
      <c r="SX64" s="80"/>
      <c r="SY64" s="80"/>
      <c r="SZ64" s="80"/>
      <c r="TA64" s="81"/>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2"/>
      <c r="SN65" s="83"/>
      <c r="SO65" s="83"/>
      <c r="SP65" s="83"/>
      <c r="SQ65" s="83"/>
      <c r="SR65" s="83"/>
      <c r="SS65" s="83"/>
      <c r="ST65" s="83"/>
      <c r="SU65" s="83"/>
      <c r="SV65" s="83"/>
      <c r="SW65" s="83"/>
      <c r="SX65" s="83"/>
      <c r="SY65" s="83"/>
      <c r="SZ65" s="83"/>
      <c r="TA65" s="84"/>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3" t="s">
        <v>27</v>
      </c>
      <c r="SN66" s="74"/>
      <c r="SO66" s="74"/>
      <c r="SP66" s="74"/>
      <c r="SQ66" s="74"/>
      <c r="SR66" s="74"/>
      <c r="SS66" s="74"/>
      <c r="ST66" s="74"/>
      <c r="SU66" s="74"/>
      <c r="SV66" s="74"/>
      <c r="SW66" s="74"/>
      <c r="SX66" s="74"/>
      <c r="SY66" s="74"/>
      <c r="SZ66" s="74"/>
      <c r="TA66" s="75"/>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76"/>
      <c r="SN67" s="77"/>
      <c r="SO67" s="77"/>
      <c r="SP67" s="77"/>
      <c r="SQ67" s="77"/>
      <c r="SR67" s="77"/>
      <c r="SS67" s="77"/>
      <c r="ST67" s="77"/>
      <c r="SU67" s="77"/>
      <c r="SV67" s="77"/>
      <c r="SW67" s="77"/>
      <c r="SX67" s="77"/>
      <c r="SY67" s="77"/>
      <c r="SZ67" s="77"/>
      <c r="TA67" s="78"/>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79" t="s">
        <v>103</v>
      </c>
      <c r="SN68" s="80"/>
      <c r="SO68" s="80"/>
      <c r="SP68" s="80"/>
      <c r="SQ68" s="80"/>
      <c r="SR68" s="80"/>
      <c r="SS68" s="80"/>
      <c r="ST68" s="80"/>
      <c r="SU68" s="80"/>
      <c r="SV68" s="80"/>
      <c r="SW68" s="80"/>
      <c r="SX68" s="80"/>
      <c r="SY68" s="80"/>
      <c r="SZ68" s="80"/>
      <c r="TA68" s="81"/>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79"/>
      <c r="SN69" s="80"/>
      <c r="SO69" s="80"/>
      <c r="SP69" s="80"/>
      <c r="SQ69" s="80"/>
      <c r="SR69" s="80"/>
      <c r="SS69" s="80"/>
      <c r="ST69" s="80"/>
      <c r="SU69" s="80"/>
      <c r="SV69" s="80"/>
      <c r="SW69" s="80"/>
      <c r="SX69" s="80"/>
      <c r="SY69" s="80"/>
      <c r="SZ69" s="80"/>
      <c r="TA69" s="81"/>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79"/>
      <c r="SN70" s="80"/>
      <c r="SO70" s="80"/>
      <c r="SP70" s="80"/>
      <c r="SQ70" s="80"/>
      <c r="SR70" s="80"/>
      <c r="SS70" s="80"/>
      <c r="ST70" s="80"/>
      <c r="SU70" s="80"/>
      <c r="SV70" s="80"/>
      <c r="SW70" s="80"/>
      <c r="SX70" s="80"/>
      <c r="SY70" s="80"/>
      <c r="SZ70" s="80"/>
      <c r="TA70" s="81"/>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79"/>
      <c r="SN71" s="80"/>
      <c r="SO71" s="80"/>
      <c r="SP71" s="80"/>
      <c r="SQ71" s="80"/>
      <c r="SR71" s="80"/>
      <c r="SS71" s="80"/>
      <c r="ST71" s="80"/>
      <c r="SU71" s="80"/>
      <c r="SV71" s="80"/>
      <c r="SW71" s="80"/>
      <c r="SX71" s="80"/>
      <c r="SY71" s="80"/>
      <c r="SZ71" s="80"/>
      <c r="TA71" s="81"/>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79"/>
      <c r="SN72" s="80"/>
      <c r="SO72" s="80"/>
      <c r="SP72" s="80"/>
      <c r="SQ72" s="80"/>
      <c r="SR72" s="80"/>
      <c r="SS72" s="80"/>
      <c r="ST72" s="80"/>
      <c r="SU72" s="80"/>
      <c r="SV72" s="80"/>
      <c r="SW72" s="80"/>
      <c r="SX72" s="80"/>
      <c r="SY72" s="80"/>
      <c r="SZ72" s="80"/>
      <c r="TA72" s="81"/>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79"/>
      <c r="SN73" s="80"/>
      <c r="SO73" s="80"/>
      <c r="SP73" s="80"/>
      <c r="SQ73" s="80"/>
      <c r="SR73" s="80"/>
      <c r="SS73" s="80"/>
      <c r="ST73" s="80"/>
      <c r="SU73" s="80"/>
      <c r="SV73" s="80"/>
      <c r="SW73" s="80"/>
      <c r="SX73" s="80"/>
      <c r="SY73" s="80"/>
      <c r="SZ73" s="80"/>
      <c r="TA73" s="81"/>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79"/>
      <c r="SN74" s="80"/>
      <c r="SO74" s="80"/>
      <c r="SP74" s="80"/>
      <c r="SQ74" s="80"/>
      <c r="SR74" s="80"/>
      <c r="SS74" s="80"/>
      <c r="ST74" s="80"/>
      <c r="SU74" s="80"/>
      <c r="SV74" s="80"/>
      <c r="SW74" s="80"/>
      <c r="SX74" s="80"/>
      <c r="SY74" s="80"/>
      <c r="SZ74" s="80"/>
      <c r="TA74" s="81"/>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79"/>
      <c r="SN75" s="80"/>
      <c r="SO75" s="80"/>
      <c r="SP75" s="80"/>
      <c r="SQ75" s="80"/>
      <c r="SR75" s="80"/>
      <c r="SS75" s="80"/>
      <c r="ST75" s="80"/>
      <c r="SU75" s="80"/>
      <c r="SV75" s="80"/>
      <c r="SW75" s="80"/>
      <c r="SX75" s="80"/>
      <c r="SY75" s="80"/>
      <c r="SZ75" s="80"/>
      <c r="TA75" s="81"/>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79"/>
      <c r="SN76" s="80"/>
      <c r="SO76" s="80"/>
      <c r="SP76" s="80"/>
      <c r="SQ76" s="80"/>
      <c r="SR76" s="80"/>
      <c r="SS76" s="80"/>
      <c r="ST76" s="80"/>
      <c r="SU76" s="80"/>
      <c r="SV76" s="80"/>
      <c r="SW76" s="80"/>
      <c r="SX76" s="80"/>
      <c r="SY76" s="80"/>
      <c r="SZ76" s="80"/>
      <c r="TA76" s="81"/>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79"/>
      <c r="SN77" s="80"/>
      <c r="SO77" s="80"/>
      <c r="SP77" s="80"/>
      <c r="SQ77" s="80"/>
      <c r="SR77" s="80"/>
      <c r="SS77" s="80"/>
      <c r="ST77" s="80"/>
      <c r="SU77" s="80"/>
      <c r="SV77" s="80"/>
      <c r="SW77" s="80"/>
      <c r="SX77" s="80"/>
      <c r="SY77" s="80"/>
      <c r="SZ77" s="80"/>
      <c r="TA77" s="81"/>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79"/>
      <c r="SN78" s="80"/>
      <c r="SO78" s="80"/>
      <c r="SP78" s="80"/>
      <c r="SQ78" s="80"/>
      <c r="SR78" s="80"/>
      <c r="SS78" s="80"/>
      <c r="ST78" s="80"/>
      <c r="SU78" s="80"/>
      <c r="SV78" s="80"/>
      <c r="SW78" s="80"/>
      <c r="SX78" s="80"/>
      <c r="SY78" s="80"/>
      <c r="SZ78" s="80"/>
      <c r="TA78" s="81"/>
    </row>
    <row r="79" spans="1:521" ht="13.5" customHeight="1" x14ac:dyDescent="0.15">
      <c r="A79" s="2"/>
      <c r="B79" s="26"/>
      <c r="C79" s="2"/>
      <c r="D79" s="2"/>
      <c r="E79" s="2"/>
      <c r="F79" s="2"/>
      <c r="G79" s="2"/>
      <c r="H79" s="2"/>
      <c r="I79" s="2"/>
      <c r="J79" s="28"/>
      <c r="K79" s="29"/>
      <c r="L79" s="88"/>
      <c r="M79" s="88"/>
      <c r="N79" s="88"/>
      <c r="O79" s="88"/>
      <c r="P79" s="88"/>
      <c r="Q79" s="88"/>
      <c r="R79" s="88"/>
      <c r="S79" s="88"/>
      <c r="T79" s="88"/>
      <c r="U79" s="88"/>
      <c r="V79" s="88"/>
      <c r="W79" s="88"/>
      <c r="X79" s="89"/>
      <c r="Y79" s="85">
        <f>データ!$B$10</f>
        <v>41640</v>
      </c>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7"/>
      <c r="AZ79" s="85">
        <f>データ!$C$10</f>
        <v>42005</v>
      </c>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7"/>
      <c r="CA79" s="85">
        <f>データ!$D$10</f>
        <v>42370</v>
      </c>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7"/>
      <c r="DB79" s="85">
        <f>データ!$E$10</f>
        <v>42736</v>
      </c>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7"/>
      <c r="EC79" s="85">
        <f>データ!$F$10</f>
        <v>43101</v>
      </c>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7"/>
      <c r="FD79" s="29"/>
      <c r="FE79" s="32"/>
      <c r="FF79" s="2"/>
      <c r="FG79" s="2"/>
      <c r="FH79" s="2"/>
      <c r="FI79" s="2"/>
      <c r="FJ79" s="2"/>
      <c r="FK79" s="2"/>
      <c r="FL79" s="2"/>
      <c r="FM79" s="2"/>
      <c r="FN79" s="2"/>
      <c r="FO79" s="2"/>
      <c r="FP79" s="2"/>
      <c r="FQ79" s="2"/>
      <c r="FR79" s="2"/>
      <c r="FS79" s="2"/>
      <c r="FT79" s="2"/>
      <c r="FU79" s="2"/>
      <c r="FV79" s="28"/>
      <c r="FW79" s="29"/>
      <c r="FX79" s="88"/>
      <c r="FY79" s="88"/>
      <c r="FZ79" s="88"/>
      <c r="GA79" s="88"/>
      <c r="GB79" s="88"/>
      <c r="GC79" s="88"/>
      <c r="GD79" s="88"/>
      <c r="GE79" s="88"/>
      <c r="GF79" s="88"/>
      <c r="GG79" s="88"/>
      <c r="GH79" s="88"/>
      <c r="GI79" s="88"/>
      <c r="GJ79" s="89"/>
      <c r="GK79" s="85">
        <f>データ!$B$10</f>
        <v>41640</v>
      </c>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7"/>
      <c r="HL79" s="85">
        <f>データ!$C$10</f>
        <v>42005</v>
      </c>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7"/>
      <c r="IM79" s="85">
        <f>データ!$D$10</f>
        <v>42370</v>
      </c>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7"/>
      <c r="JN79" s="85">
        <f>データ!$E$10</f>
        <v>42736</v>
      </c>
      <c r="JO79" s="86"/>
      <c r="JP79" s="86"/>
      <c r="JQ79" s="86"/>
      <c r="JR79" s="86"/>
      <c r="JS79" s="86"/>
      <c r="JT79" s="86"/>
      <c r="JU79" s="86"/>
      <c r="JV79" s="86"/>
      <c r="JW79" s="86"/>
      <c r="JX79" s="86"/>
      <c r="JY79" s="86"/>
      <c r="JZ79" s="86"/>
      <c r="KA79" s="86"/>
      <c r="KB79" s="86"/>
      <c r="KC79" s="86"/>
      <c r="KD79" s="86"/>
      <c r="KE79" s="86"/>
      <c r="KF79" s="86"/>
      <c r="KG79" s="86"/>
      <c r="KH79" s="86"/>
      <c r="KI79" s="86"/>
      <c r="KJ79" s="86"/>
      <c r="KK79" s="86"/>
      <c r="KL79" s="86"/>
      <c r="KM79" s="86"/>
      <c r="KN79" s="87"/>
      <c r="KO79" s="85">
        <f>データ!$F$10</f>
        <v>43101</v>
      </c>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7"/>
      <c r="LP79" s="29"/>
      <c r="LQ79" s="32"/>
      <c r="LR79" s="2"/>
      <c r="LS79" s="2"/>
      <c r="LT79" s="2"/>
      <c r="LU79" s="2"/>
      <c r="LV79" s="2"/>
      <c r="LW79" s="2"/>
      <c r="LX79" s="2"/>
      <c r="LY79" s="2"/>
      <c r="LZ79" s="2"/>
      <c r="MA79" s="2"/>
      <c r="MB79" s="2"/>
      <c r="MC79" s="2"/>
      <c r="MD79" s="2"/>
      <c r="ME79" s="2"/>
      <c r="MF79" s="2"/>
      <c r="MG79" s="2"/>
      <c r="MH79" s="28"/>
      <c r="MI79" s="29"/>
      <c r="MJ79" s="88"/>
      <c r="MK79" s="88"/>
      <c r="ML79" s="88"/>
      <c r="MM79" s="88"/>
      <c r="MN79" s="88"/>
      <c r="MO79" s="88"/>
      <c r="MP79" s="88"/>
      <c r="MQ79" s="88"/>
      <c r="MR79" s="88"/>
      <c r="MS79" s="88"/>
      <c r="MT79" s="88"/>
      <c r="MU79" s="88"/>
      <c r="MV79" s="89"/>
      <c r="MW79" s="85">
        <f>データ!$B$10</f>
        <v>41640</v>
      </c>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7"/>
      <c r="NX79" s="85">
        <f>データ!$C$10</f>
        <v>42005</v>
      </c>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7"/>
      <c r="OY79" s="85">
        <f>データ!$D$10</f>
        <v>42370</v>
      </c>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7"/>
      <c r="PZ79" s="85">
        <f>データ!$E$10</f>
        <v>42736</v>
      </c>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7"/>
      <c r="RA79" s="85">
        <f>データ!$F$10</f>
        <v>43101</v>
      </c>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7"/>
      <c r="SB79" s="29"/>
      <c r="SC79" s="32"/>
      <c r="SD79" s="2"/>
      <c r="SE79" s="2"/>
      <c r="SF79" s="2"/>
      <c r="SG79" s="2"/>
      <c r="SH79" s="2"/>
      <c r="SI79" s="2"/>
      <c r="SJ79" s="2"/>
      <c r="SK79" s="27"/>
      <c r="SL79" s="2"/>
      <c r="SM79" s="79"/>
      <c r="SN79" s="80"/>
      <c r="SO79" s="80"/>
      <c r="SP79" s="80"/>
      <c r="SQ79" s="80"/>
      <c r="SR79" s="80"/>
      <c r="SS79" s="80"/>
      <c r="ST79" s="80"/>
      <c r="SU79" s="80"/>
      <c r="SV79" s="80"/>
      <c r="SW79" s="80"/>
      <c r="SX79" s="80"/>
      <c r="SY79" s="80"/>
      <c r="SZ79" s="80"/>
      <c r="TA79" s="81"/>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0">
        <f>データ!DD6</f>
        <v>59.11</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f>データ!DE6</f>
        <v>55.08</v>
      </c>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f>データ!DF6</f>
        <v>57.28</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f>データ!DG6</f>
        <v>54.68</v>
      </c>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f>データ!DH6</f>
        <v>51.38</v>
      </c>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0">
        <f>データ!DO6</f>
        <v>0</v>
      </c>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f>データ!DP6</f>
        <v>0</v>
      </c>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f>データ!DQ6</f>
        <v>0</v>
      </c>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f>データ!DR6</f>
        <v>0</v>
      </c>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f>データ!DS6</f>
        <v>0</v>
      </c>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0">
        <f>データ!DZ6</f>
        <v>7.39</v>
      </c>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f>データ!EA6</f>
        <v>0</v>
      </c>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f>データ!EB6</f>
        <v>0</v>
      </c>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f>データ!EC6</f>
        <v>0</v>
      </c>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f>データ!ED6</f>
        <v>0</v>
      </c>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29"/>
      <c r="SC80" s="32"/>
      <c r="SD80" s="2"/>
      <c r="SE80" s="2"/>
      <c r="SF80" s="2"/>
      <c r="SG80" s="2"/>
      <c r="SH80" s="2"/>
      <c r="SI80" s="2"/>
      <c r="SJ80" s="2"/>
      <c r="SK80" s="27"/>
      <c r="SL80" s="2"/>
      <c r="SM80" s="79"/>
      <c r="SN80" s="80"/>
      <c r="SO80" s="80"/>
      <c r="SP80" s="80"/>
      <c r="SQ80" s="80"/>
      <c r="SR80" s="80"/>
      <c r="SS80" s="80"/>
      <c r="ST80" s="80"/>
      <c r="SU80" s="80"/>
      <c r="SV80" s="80"/>
      <c r="SW80" s="80"/>
      <c r="SX80" s="80"/>
      <c r="SY80" s="80"/>
      <c r="SZ80" s="80"/>
      <c r="TA80" s="81"/>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0">
        <f>データ!DI6</f>
        <v>52.45</v>
      </c>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f>データ!DJ6</f>
        <v>53.92</v>
      </c>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f>データ!DK6</f>
        <v>53.32</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f>データ!DL6</f>
        <v>53.4</v>
      </c>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f>データ!DM6</f>
        <v>53.49</v>
      </c>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0">
        <f>データ!DT6</f>
        <v>4.53</v>
      </c>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f>データ!DU6</f>
        <v>3.4</v>
      </c>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f>データ!DV6</f>
        <v>3.56</v>
      </c>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f>データ!DW6</f>
        <v>3.46</v>
      </c>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f>データ!DX6</f>
        <v>3.28</v>
      </c>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0">
        <f>データ!EE6</f>
        <v>0.71</v>
      </c>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f>データ!EF6</f>
        <v>0.19</v>
      </c>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f>データ!EG6</f>
        <v>0.06</v>
      </c>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f>データ!EH6</f>
        <v>0.13</v>
      </c>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f>データ!EI6</f>
        <v>0.02</v>
      </c>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29"/>
      <c r="SC81" s="32"/>
      <c r="SD81" s="2"/>
      <c r="SE81" s="2"/>
      <c r="SF81" s="2"/>
      <c r="SG81" s="2"/>
      <c r="SH81" s="2"/>
      <c r="SI81" s="2"/>
      <c r="SJ81" s="2"/>
      <c r="SK81" s="27"/>
      <c r="SL81" s="2"/>
      <c r="SM81" s="79"/>
      <c r="SN81" s="80"/>
      <c r="SO81" s="80"/>
      <c r="SP81" s="80"/>
      <c r="SQ81" s="80"/>
      <c r="SR81" s="80"/>
      <c r="SS81" s="80"/>
      <c r="ST81" s="80"/>
      <c r="SU81" s="80"/>
      <c r="SV81" s="80"/>
      <c r="SW81" s="80"/>
      <c r="SX81" s="80"/>
      <c r="SY81" s="80"/>
      <c r="SZ81" s="80"/>
      <c r="TA81" s="81"/>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79"/>
      <c r="SN82" s="80"/>
      <c r="SO82" s="80"/>
      <c r="SP82" s="80"/>
      <c r="SQ82" s="80"/>
      <c r="SR82" s="80"/>
      <c r="SS82" s="80"/>
      <c r="ST82" s="80"/>
      <c r="SU82" s="80"/>
      <c r="SV82" s="80"/>
      <c r="SW82" s="80"/>
      <c r="SX82" s="80"/>
      <c r="SY82" s="80"/>
      <c r="SZ82" s="80"/>
      <c r="TA82" s="8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79"/>
      <c r="SN83" s="80"/>
      <c r="SO83" s="80"/>
      <c r="SP83" s="80"/>
      <c r="SQ83" s="80"/>
      <c r="SR83" s="80"/>
      <c r="SS83" s="80"/>
      <c r="ST83" s="80"/>
      <c r="SU83" s="80"/>
      <c r="SV83" s="80"/>
      <c r="SW83" s="80"/>
      <c r="SX83" s="80"/>
      <c r="SY83" s="80"/>
      <c r="SZ83" s="80"/>
      <c r="TA83" s="8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79"/>
      <c r="SN84" s="80"/>
      <c r="SO84" s="80"/>
      <c r="SP84" s="80"/>
      <c r="SQ84" s="80"/>
      <c r="SR84" s="80"/>
      <c r="SS84" s="80"/>
      <c r="ST84" s="80"/>
      <c r="SU84" s="80"/>
      <c r="SV84" s="80"/>
      <c r="SW84" s="80"/>
      <c r="SX84" s="80"/>
      <c r="SY84" s="80"/>
      <c r="SZ84" s="80"/>
      <c r="TA84" s="8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2"/>
      <c r="SN85" s="83"/>
      <c r="SO85" s="83"/>
      <c r="SP85" s="83"/>
      <c r="SQ85" s="83"/>
      <c r="SR85" s="83"/>
      <c r="SS85" s="83"/>
      <c r="ST85" s="83"/>
      <c r="SU85" s="83"/>
      <c r="SV85" s="83"/>
      <c r="SW85" s="83"/>
      <c r="SX85" s="83"/>
      <c r="SY85" s="83"/>
      <c r="SZ85" s="83"/>
      <c r="TA85" s="8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6" t="str">
        <f>データ!DC6</f>
        <v>【77.10】</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6" t="str">
        <f>データ!DN6</f>
        <v>【58.53】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6" t="str">
        <f>データ!DY6</f>
        <v>【45.47】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6" t="str">
        <f>データ!EJ6</f>
        <v>【0.16】</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3lPtAXJQlHfmrE52zr759SMh9kHUHjBaw/GKdY//oi85fyOP0jpzlqc4f1Msbe4FZd0og4PwftWsLagCCcnuA==" saltValue="v6U4iH8JuH9I+76nQZbFm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156.5</v>
      </c>
      <c r="U6" s="52">
        <f>U7</f>
        <v>190.92</v>
      </c>
      <c r="V6" s="52">
        <f>V7</f>
        <v>230.12</v>
      </c>
      <c r="W6" s="52">
        <f>W7</f>
        <v>225.79</v>
      </c>
      <c r="X6" s="52">
        <f t="shared" si="3"/>
        <v>201.24</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9797.74</v>
      </c>
      <c r="AQ6" s="52">
        <f>AQ7</f>
        <v>9935.9599999999991</v>
      </c>
      <c r="AR6" s="52">
        <f>AR7</f>
        <v>6507.05</v>
      </c>
      <c r="AS6" s="52">
        <f>AS7</f>
        <v>13476.32</v>
      </c>
      <c r="AT6" s="52">
        <f t="shared" si="3"/>
        <v>7010.37</v>
      </c>
      <c r="AU6" s="52">
        <f t="shared" si="3"/>
        <v>797.95</v>
      </c>
      <c r="AV6" s="52">
        <f t="shared" si="3"/>
        <v>742.59</v>
      </c>
      <c r="AW6" s="52">
        <f t="shared" si="3"/>
        <v>549.77</v>
      </c>
      <c r="AX6" s="52">
        <f t="shared" si="3"/>
        <v>730.25</v>
      </c>
      <c r="AY6" s="52">
        <f t="shared" si="3"/>
        <v>868.31</v>
      </c>
      <c r="AZ6" s="50" t="str">
        <f>IF(AZ7="-","【-】","【"&amp;SUBSTITUTE(TEXT(AZ7,"#,##0.00"),"-","△")&amp;"】")</f>
        <v>【450.05】</v>
      </c>
      <c r="BA6" s="52">
        <f t="shared" si="3"/>
        <v>0</v>
      </c>
      <c r="BB6" s="52">
        <f>BB7</f>
        <v>0</v>
      </c>
      <c r="BC6" s="52">
        <f>BC7</f>
        <v>0</v>
      </c>
      <c r="BD6" s="52">
        <f>BD7</f>
        <v>0</v>
      </c>
      <c r="BE6" s="52">
        <f t="shared" si="3"/>
        <v>0</v>
      </c>
      <c r="BF6" s="52">
        <f t="shared" si="3"/>
        <v>446.61</v>
      </c>
      <c r="BG6" s="52">
        <f t="shared" si="3"/>
        <v>430.97</v>
      </c>
      <c r="BH6" s="52">
        <f t="shared" si="3"/>
        <v>536.28</v>
      </c>
      <c r="BI6" s="52">
        <f t="shared" si="3"/>
        <v>514.66</v>
      </c>
      <c r="BJ6" s="52">
        <f t="shared" si="3"/>
        <v>504.81</v>
      </c>
      <c r="BK6" s="50" t="str">
        <f>IF(BK7="-","【-】","【"&amp;SUBSTITUTE(TEXT(BK7,"#,##0.00"),"-","△")&amp;"】")</f>
        <v>【246.04】</v>
      </c>
      <c r="BL6" s="52">
        <f t="shared" si="3"/>
        <v>155.74</v>
      </c>
      <c r="BM6" s="52">
        <f>BM7</f>
        <v>191.47</v>
      </c>
      <c r="BN6" s="52">
        <f>BN7</f>
        <v>232.85</v>
      </c>
      <c r="BO6" s="52">
        <f>BO7</f>
        <v>230.29</v>
      </c>
      <c r="BP6" s="52">
        <f t="shared" si="3"/>
        <v>211.02</v>
      </c>
      <c r="BQ6" s="52">
        <f t="shared" si="3"/>
        <v>91.03</v>
      </c>
      <c r="BR6" s="52">
        <f t="shared" si="3"/>
        <v>100.16</v>
      </c>
      <c r="BS6" s="52">
        <f t="shared" si="3"/>
        <v>100.54</v>
      </c>
      <c r="BT6" s="52">
        <f t="shared" si="3"/>
        <v>95.99</v>
      </c>
      <c r="BU6" s="52">
        <f t="shared" si="3"/>
        <v>94.91</v>
      </c>
      <c r="BV6" s="50" t="str">
        <f>IF(BV7="-","【-】","【"&amp;SUBSTITUTE(TEXT(BV7,"#,##0.00"),"-","△")&amp;"】")</f>
        <v>【114.16】</v>
      </c>
      <c r="BW6" s="52">
        <f t="shared" si="3"/>
        <v>41.74</v>
      </c>
      <c r="BX6" s="52">
        <f>BX7</f>
        <v>34.96</v>
      </c>
      <c r="BY6" s="52">
        <f>BY7</f>
        <v>28.77</v>
      </c>
      <c r="BZ6" s="52">
        <f>BZ7</f>
        <v>26.58</v>
      </c>
      <c r="CA6" s="52">
        <f t="shared" si="3"/>
        <v>29.3</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35.35</v>
      </c>
      <c r="CI6" s="52">
        <f>CI7</f>
        <v>34.94</v>
      </c>
      <c r="CJ6" s="52">
        <f>CJ7</f>
        <v>37.07</v>
      </c>
      <c r="CK6" s="52">
        <f>CK7</f>
        <v>42.55</v>
      </c>
      <c r="CL6" s="52">
        <f t="shared" si="5"/>
        <v>41.78</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60.69</v>
      </c>
      <c r="CT6" s="52">
        <f>CT7</f>
        <v>61.12</v>
      </c>
      <c r="CU6" s="52">
        <f>CU7</f>
        <v>62.7</v>
      </c>
      <c r="CV6" s="52">
        <f>CV7</f>
        <v>65.22</v>
      </c>
      <c r="CW6" s="52">
        <f t="shared" si="6"/>
        <v>65.22</v>
      </c>
      <c r="CX6" s="52">
        <f t="shared" si="6"/>
        <v>52.6</v>
      </c>
      <c r="CY6" s="52">
        <f t="shared" si="6"/>
        <v>52.54</v>
      </c>
      <c r="CZ6" s="52">
        <f t="shared" si="6"/>
        <v>50.81</v>
      </c>
      <c r="DA6" s="52">
        <f t="shared" si="6"/>
        <v>50.28</v>
      </c>
      <c r="DB6" s="52">
        <f t="shared" si="6"/>
        <v>51.42</v>
      </c>
      <c r="DC6" s="50" t="str">
        <f>IF(DC7="-","【-】","【"&amp;SUBSTITUTE(TEXT(DC7,"#,##0.00"),"-","△")&amp;"】")</f>
        <v>【77.10】</v>
      </c>
      <c r="DD6" s="52">
        <f t="shared" ref="DD6:DM6" si="7">DD7</f>
        <v>59.11</v>
      </c>
      <c r="DE6" s="52">
        <f>DE7</f>
        <v>55.08</v>
      </c>
      <c r="DF6" s="52">
        <f>DF7</f>
        <v>57.28</v>
      </c>
      <c r="DG6" s="52">
        <f>DG7</f>
        <v>54.68</v>
      </c>
      <c r="DH6" s="52">
        <f t="shared" si="7"/>
        <v>51.38</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7.39</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x14ac:dyDescent="0.15">
      <c r="A7"/>
      <c r="B7" s="54" t="s">
        <v>86</v>
      </c>
      <c r="C7" s="54" t="s">
        <v>87</v>
      </c>
      <c r="D7" s="54" t="s">
        <v>88</v>
      </c>
      <c r="E7" s="54" t="s">
        <v>89</v>
      </c>
      <c r="F7" s="54" t="s">
        <v>90</v>
      </c>
      <c r="G7" s="54" t="s">
        <v>91</v>
      </c>
      <c r="H7" s="54" t="s">
        <v>92</v>
      </c>
      <c r="I7" s="54" t="s">
        <v>93</v>
      </c>
      <c r="J7" s="54" t="s">
        <v>94</v>
      </c>
      <c r="K7" s="55">
        <v>7156</v>
      </c>
      <c r="L7" s="54" t="s">
        <v>95</v>
      </c>
      <c r="M7" s="55">
        <v>1</v>
      </c>
      <c r="N7" s="55">
        <v>2990</v>
      </c>
      <c r="O7" s="56" t="s">
        <v>96</v>
      </c>
      <c r="P7" s="56">
        <v>92.6</v>
      </c>
      <c r="Q7" s="55">
        <v>12</v>
      </c>
      <c r="R7" s="55">
        <v>4667</v>
      </c>
      <c r="S7" s="54" t="s">
        <v>97</v>
      </c>
      <c r="T7" s="57">
        <v>156.5</v>
      </c>
      <c r="U7" s="57">
        <v>190.92</v>
      </c>
      <c r="V7" s="57">
        <v>230.12</v>
      </c>
      <c r="W7" s="57">
        <v>225.79</v>
      </c>
      <c r="X7" s="57">
        <v>201.24</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9797.74</v>
      </c>
      <c r="AQ7" s="57">
        <v>9935.9599999999991</v>
      </c>
      <c r="AR7" s="57">
        <v>6507.05</v>
      </c>
      <c r="AS7" s="57">
        <v>13476.32</v>
      </c>
      <c r="AT7" s="57">
        <v>7010.37</v>
      </c>
      <c r="AU7" s="57">
        <v>797.95</v>
      </c>
      <c r="AV7" s="57">
        <v>742.59</v>
      </c>
      <c r="AW7" s="57">
        <v>549.77</v>
      </c>
      <c r="AX7" s="57">
        <v>730.25</v>
      </c>
      <c r="AY7" s="57">
        <v>868.31</v>
      </c>
      <c r="AZ7" s="57">
        <v>450.05</v>
      </c>
      <c r="BA7" s="57">
        <v>0</v>
      </c>
      <c r="BB7" s="57">
        <v>0</v>
      </c>
      <c r="BC7" s="57">
        <v>0</v>
      </c>
      <c r="BD7" s="57">
        <v>0</v>
      </c>
      <c r="BE7" s="57">
        <v>0</v>
      </c>
      <c r="BF7" s="57">
        <v>446.61</v>
      </c>
      <c r="BG7" s="57">
        <v>430.97</v>
      </c>
      <c r="BH7" s="57">
        <v>536.28</v>
      </c>
      <c r="BI7" s="57">
        <v>514.66</v>
      </c>
      <c r="BJ7" s="57">
        <v>504.81</v>
      </c>
      <c r="BK7" s="57">
        <v>246.04</v>
      </c>
      <c r="BL7" s="57">
        <v>155.74</v>
      </c>
      <c r="BM7" s="57">
        <v>191.47</v>
      </c>
      <c r="BN7" s="57">
        <v>232.85</v>
      </c>
      <c r="BO7" s="57">
        <v>230.29</v>
      </c>
      <c r="BP7" s="57">
        <v>211.02</v>
      </c>
      <c r="BQ7" s="57">
        <v>91.03</v>
      </c>
      <c r="BR7" s="57">
        <v>100.16</v>
      </c>
      <c r="BS7" s="57">
        <v>100.54</v>
      </c>
      <c r="BT7" s="57">
        <v>95.99</v>
      </c>
      <c r="BU7" s="57">
        <v>94.91</v>
      </c>
      <c r="BV7" s="57">
        <v>114.16</v>
      </c>
      <c r="BW7" s="57">
        <v>41.74</v>
      </c>
      <c r="BX7" s="57">
        <v>34.96</v>
      </c>
      <c r="BY7" s="57">
        <v>28.77</v>
      </c>
      <c r="BZ7" s="57">
        <v>26.58</v>
      </c>
      <c r="CA7" s="57">
        <v>29.3</v>
      </c>
      <c r="CB7" s="57">
        <v>45.86</v>
      </c>
      <c r="CC7" s="57">
        <v>42.5</v>
      </c>
      <c r="CD7" s="57">
        <v>42.19</v>
      </c>
      <c r="CE7" s="57">
        <v>44.55</v>
      </c>
      <c r="CF7" s="57">
        <v>47.36</v>
      </c>
      <c r="CG7" s="57">
        <v>18.71</v>
      </c>
      <c r="CH7" s="57">
        <v>35.35</v>
      </c>
      <c r="CI7" s="57">
        <v>34.94</v>
      </c>
      <c r="CJ7" s="57">
        <v>37.07</v>
      </c>
      <c r="CK7" s="57">
        <v>42.55</v>
      </c>
      <c r="CL7" s="57">
        <v>41.78</v>
      </c>
      <c r="CM7" s="57">
        <v>35.78</v>
      </c>
      <c r="CN7" s="57">
        <v>35.909999999999997</v>
      </c>
      <c r="CO7" s="57">
        <v>35.54</v>
      </c>
      <c r="CP7" s="57">
        <v>35.24</v>
      </c>
      <c r="CQ7" s="57">
        <v>35.22</v>
      </c>
      <c r="CR7" s="57">
        <v>55.52</v>
      </c>
      <c r="CS7" s="57">
        <v>60.69</v>
      </c>
      <c r="CT7" s="57">
        <v>61.12</v>
      </c>
      <c r="CU7" s="57">
        <v>62.7</v>
      </c>
      <c r="CV7" s="57">
        <v>65.22</v>
      </c>
      <c r="CW7" s="57">
        <v>65.22</v>
      </c>
      <c r="CX7" s="57">
        <v>52.6</v>
      </c>
      <c r="CY7" s="57">
        <v>52.54</v>
      </c>
      <c r="CZ7" s="57">
        <v>50.81</v>
      </c>
      <c r="DA7" s="57">
        <v>50.28</v>
      </c>
      <c r="DB7" s="57">
        <v>51.42</v>
      </c>
      <c r="DC7" s="57">
        <v>77.099999999999994</v>
      </c>
      <c r="DD7" s="57">
        <v>59.11</v>
      </c>
      <c r="DE7" s="57">
        <v>55.08</v>
      </c>
      <c r="DF7" s="57">
        <v>57.28</v>
      </c>
      <c r="DG7" s="57">
        <v>54.68</v>
      </c>
      <c r="DH7" s="57">
        <v>51.38</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7.39</v>
      </c>
      <c r="EA7" s="57">
        <v>0</v>
      </c>
      <c r="EB7" s="57">
        <v>0</v>
      </c>
      <c r="EC7" s="57">
        <v>0</v>
      </c>
      <c r="ED7" s="57">
        <v>0</v>
      </c>
      <c r="EE7" s="57">
        <v>0.71</v>
      </c>
      <c r="EF7" s="57">
        <v>0.19</v>
      </c>
      <c r="EG7" s="57">
        <v>0.06</v>
      </c>
      <c r="EH7" s="57">
        <v>0.13</v>
      </c>
      <c r="EI7" s="57">
        <v>0.02</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156.5</v>
      </c>
      <c r="V11" s="64">
        <f>IF(U6="-",NA(),U6)</f>
        <v>190.92</v>
      </c>
      <c r="W11" s="64">
        <f>IF(V6="-",NA(),V6)</f>
        <v>230.12</v>
      </c>
      <c r="X11" s="64">
        <f>IF(W6="-",NA(),W6)</f>
        <v>225.79</v>
      </c>
      <c r="Y11" s="64">
        <f>IF(X6="-",NA(),X6)</f>
        <v>201.24</v>
      </c>
      <c r="AE11" s="63" t="s">
        <v>23</v>
      </c>
      <c r="AF11" s="64">
        <f>IF(AE6="-",NA(),AE6)</f>
        <v>0</v>
      </c>
      <c r="AG11" s="64">
        <f>IF(AF6="-",NA(),AF6)</f>
        <v>0</v>
      </c>
      <c r="AH11" s="64">
        <f>IF(AG6="-",NA(),AG6)</f>
        <v>0</v>
      </c>
      <c r="AI11" s="64">
        <f>IF(AH6="-",NA(),AH6)</f>
        <v>0</v>
      </c>
      <c r="AJ11" s="64">
        <f>IF(AI6="-",NA(),AI6)</f>
        <v>0</v>
      </c>
      <c r="AP11" s="63" t="s">
        <v>23</v>
      </c>
      <c r="AQ11" s="64">
        <f>IF(AP6="-",NA(),AP6)</f>
        <v>9797.74</v>
      </c>
      <c r="AR11" s="64">
        <f>IF(AQ6="-",NA(),AQ6)</f>
        <v>9935.9599999999991</v>
      </c>
      <c r="AS11" s="64">
        <f>IF(AR6="-",NA(),AR6)</f>
        <v>6507.05</v>
      </c>
      <c r="AT11" s="64">
        <f>IF(AS6="-",NA(),AS6)</f>
        <v>13476.32</v>
      </c>
      <c r="AU11" s="64">
        <f>IF(AT6="-",NA(),AT6)</f>
        <v>7010.37</v>
      </c>
      <c r="BA11" s="63" t="s">
        <v>23</v>
      </c>
      <c r="BB11" s="64">
        <f>IF(BA6="-",NA(),BA6)</f>
        <v>0</v>
      </c>
      <c r="BC11" s="64">
        <f>IF(BB6="-",NA(),BB6)</f>
        <v>0</v>
      </c>
      <c r="BD11" s="64">
        <f>IF(BC6="-",NA(),BC6)</f>
        <v>0</v>
      </c>
      <c r="BE11" s="64">
        <f>IF(BD6="-",NA(),BD6)</f>
        <v>0</v>
      </c>
      <c r="BF11" s="64">
        <f>IF(BE6="-",NA(),BE6)</f>
        <v>0</v>
      </c>
      <c r="BL11" s="63" t="s">
        <v>23</v>
      </c>
      <c r="BM11" s="64">
        <f>IF(BL6="-",NA(),BL6)</f>
        <v>155.74</v>
      </c>
      <c r="BN11" s="64">
        <f>IF(BM6="-",NA(),BM6)</f>
        <v>191.47</v>
      </c>
      <c r="BO11" s="64">
        <f>IF(BN6="-",NA(),BN6)</f>
        <v>232.85</v>
      </c>
      <c r="BP11" s="64">
        <f>IF(BO6="-",NA(),BO6)</f>
        <v>230.29</v>
      </c>
      <c r="BQ11" s="64">
        <f>IF(BP6="-",NA(),BP6)</f>
        <v>211.02</v>
      </c>
      <c r="BW11" s="63" t="s">
        <v>23</v>
      </c>
      <c r="BX11" s="64">
        <f>IF(BW6="-",NA(),BW6)</f>
        <v>41.74</v>
      </c>
      <c r="BY11" s="64">
        <f>IF(BX6="-",NA(),BX6)</f>
        <v>34.96</v>
      </c>
      <c r="BZ11" s="64">
        <f>IF(BY6="-",NA(),BY6)</f>
        <v>28.77</v>
      </c>
      <c r="CA11" s="64">
        <f>IF(BZ6="-",NA(),BZ6)</f>
        <v>26.58</v>
      </c>
      <c r="CB11" s="64">
        <f>IF(CA6="-",NA(),CA6)</f>
        <v>29.3</v>
      </c>
      <c r="CH11" s="63" t="s">
        <v>23</v>
      </c>
      <c r="CI11" s="64">
        <f>IF(CH6="-",NA(),CH6)</f>
        <v>35.35</v>
      </c>
      <c r="CJ11" s="64">
        <f>IF(CI6="-",NA(),CI6)</f>
        <v>34.94</v>
      </c>
      <c r="CK11" s="64">
        <f>IF(CJ6="-",NA(),CJ6)</f>
        <v>37.07</v>
      </c>
      <c r="CL11" s="64">
        <f>IF(CK6="-",NA(),CK6)</f>
        <v>42.55</v>
      </c>
      <c r="CM11" s="64">
        <f>IF(CL6="-",NA(),CL6)</f>
        <v>41.78</v>
      </c>
      <c r="CS11" s="63" t="s">
        <v>23</v>
      </c>
      <c r="CT11" s="64">
        <f>IF(CS6="-",NA(),CS6)</f>
        <v>60.69</v>
      </c>
      <c r="CU11" s="64">
        <f>IF(CT6="-",NA(),CT6)</f>
        <v>61.12</v>
      </c>
      <c r="CV11" s="64">
        <f>IF(CU6="-",NA(),CU6)</f>
        <v>62.7</v>
      </c>
      <c r="CW11" s="64">
        <f>IF(CV6="-",NA(),CV6)</f>
        <v>65.22</v>
      </c>
      <c r="CX11" s="64">
        <f>IF(CW6="-",NA(),CW6)</f>
        <v>65.22</v>
      </c>
      <c r="DD11" s="63" t="s">
        <v>23</v>
      </c>
      <c r="DE11" s="64">
        <f>IF(DD6="-",NA(),DD6)</f>
        <v>59.11</v>
      </c>
      <c r="DF11" s="64">
        <f>IF(DE6="-",NA(),DE6)</f>
        <v>55.08</v>
      </c>
      <c r="DG11" s="64">
        <f>IF(DF6="-",NA(),DF6)</f>
        <v>57.28</v>
      </c>
      <c r="DH11" s="64">
        <f>IF(DG6="-",NA(),DG6)</f>
        <v>54.68</v>
      </c>
      <c r="DI11" s="64">
        <f>IF(DH6="-",NA(),DH6)</f>
        <v>51.38</v>
      </c>
      <c r="DO11" s="63" t="s">
        <v>23</v>
      </c>
      <c r="DP11" s="64">
        <f>IF(DO6="-",NA(),DO6)</f>
        <v>0</v>
      </c>
      <c r="DQ11" s="64">
        <f>IF(DP6="-",NA(),DP6)</f>
        <v>0</v>
      </c>
      <c r="DR11" s="64">
        <f>IF(DQ6="-",NA(),DQ6)</f>
        <v>0</v>
      </c>
      <c r="DS11" s="64">
        <f>IF(DR6="-",NA(),DR6)</f>
        <v>0</v>
      </c>
      <c r="DT11" s="64">
        <f>IF(DS6="-",NA(),DS6)</f>
        <v>0</v>
      </c>
      <c r="DZ11" s="63" t="s">
        <v>23</v>
      </c>
      <c r="EA11" s="64">
        <f>IF(DZ6="-",NA(),DZ6)</f>
        <v>7.39</v>
      </c>
      <c r="EB11" s="64">
        <f>IF(EA6="-",NA(),EA6)</f>
        <v>0</v>
      </c>
      <c r="EC11" s="64">
        <f>IF(EB6="-",NA(),EB6)</f>
        <v>0</v>
      </c>
      <c r="ED11" s="64">
        <f>IF(EC6="-",NA(),EC6)</f>
        <v>0</v>
      </c>
      <c r="EE11" s="64">
        <f>IF(ED6="-",NA(),ED6)</f>
        <v>0</v>
      </c>
    </row>
    <row r="12" spans="1:140" x14ac:dyDescent="0.15">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GAdmin</cp:lastModifiedBy>
  <cp:lastPrinted>2020-02-07T08:59:00Z</cp:lastPrinted>
  <dcterms:created xsi:type="dcterms:W3CDTF">2019-12-05T07:46:22Z</dcterms:created>
  <dcterms:modified xsi:type="dcterms:W3CDTF">2020-02-12T02:45:09Z</dcterms:modified>
  <cp:category/>
</cp:coreProperties>
</file>