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_市長部局\04_企画財政部\03_財政課\01_財政係\75_照会・報告\０随時＿公営企業経営比較分析表\H30決算\経営比較分析表分析（１月）\★県提出様式\水道事業\"/>
    </mc:Choice>
  </mc:AlternateContent>
  <workbookProtection workbookAlgorithmName="SHA-512" workbookHashValue="mkYX/4mavCNTEn2/3ipn0hXsYHNkvL58Ji+uV10aOpSmYr0f3PRrg+N3TSPNe5reWar7UxdIyrAEwwWECcfmcA==" workbookSaltValue="UsAzMLyhfK7CluvdISx0v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<sst xmlns="http://schemas.openxmlformats.org/spreadsheetml/2006/main" count="220" uniqueCount="107">
  <si>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</si>
  <si>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</si>
  <si>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</si>
  <si>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</si>
  <si>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</si>
  <si>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</si>
  <si>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</si>
  <si>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</si>
  <si>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</si>
  <si>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</si>
  <si>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</si>
  <si>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</si>
  <si>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</si>
  <si>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</si>
  <si>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</si>
  <si>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</si>
  <si>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</si>
  <si>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</si>
  <si>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</si>
  <si>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</si>
  <si>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</si>
  <si>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</si>
  <si>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</si>
  <si>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</si>
  <si>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</si>
  <si>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</si>
  <si>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</si>
  <si>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</si>
  <si>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</si>
  <si>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</si>
  <si>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</si>
  <si>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</si>
  <si>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</si>
  <si>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</si>
  <si>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</si>
  <si>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</si>
  <si>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</si>
  <si>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</si>
  <si>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</si>
  <si>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</si>
  <si>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</si>
  <si>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</si>
  <si>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</si>
  <si>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</si>
  <si>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</si>
  <si>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</si>
  <si>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</si>
  <si>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</si>
  <si>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</si>
  <si>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</si>
  <si>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</si>
  <si>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</si>
  <si>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</si>
  <si>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</si>
  <si>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</si>
  <si>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</si>
  <si>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</si>
  <si>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</si>
  <si>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</si>
  <si>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</si>
  <si>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</si>
  <si>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</si>
  <si>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</si>
  <si>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</si>
  <si>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</si>
  <si>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</si>
  <si>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</si>
  <si>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</si>
  <si>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</si>
  <si>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</si>
  <si>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</si>
  <si>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</si>
  <si>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</si>
  <si>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</si>
  <si>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</si>
  <si>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</si>
  <si>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</si>
  <si>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</si>
  <si>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</si>
  <si>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</si>
  <si>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</si>
  <si>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</si>
  <si>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</si>
  <si>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</si>
  <si>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</si>
  <si>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</si>
  <si>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</si>
  <si>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</si>
  <si>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</si>
  <si>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</si>
  <si>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</si>
  <si>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</si>
  <si>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袋井市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</si>
  <si>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</si>
  <si>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</si>
  <si>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</si>
  <si>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</si>
  <si>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</si>
  <si>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</si>
  <si>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</si>
  <si>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</si>
  <si>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</si>
  <si>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</si>
  <si>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</si>
  <si>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は、年々数値が増加してきており、法定耐用年数に近い資産が増えてきていることが表れている。これは、類似団体平均値と同じ傾向にあり、数値も平均値に近くなってきている。なお、30年度にはアセットマネジメント計画を策定し水道ビジョンの見直しを行った。今後計画的に更新をしていく。
　②は、27年度から老朽管更新（耐震化）第2次計画（平成25年度策定）に基づき、基幹管路の耐震化工事を計画的に進めている。30年度には配水支管の更新計画の策定を行った。今後計画的に更新を実施する。30年度は29年度に比べ1.13ポイント増となったものの類似団体平均値と比較すると低い水準である。
　③は、基幹管路耐震化事業において、更新単価が割高である口径300㎜の配水管更新を優先して実施したため、事業費に対して更新延長が減少した。このため、28年度と比較し、29、30年度実績値は減少傾向となっている。なお、類似団体平均値に対して下回る結果となっている。</t>
    <rPh sb="4" eb="6">
      <t>ネンネン</t>
    </rPh>
    <rPh sb="6" eb="8">
      <t>スウチ</t>
    </rPh>
    <rPh sb="9" eb="11">
      <t>ゾウカ</t>
    </rPh>
    <rPh sb="18" eb="20">
      <t>ホウテイ</t>
    </rPh>
    <rPh sb="20" eb="22">
      <t>タイヨウ</t>
    </rPh>
    <rPh sb="22" eb="24">
      <t>ネンスウ</t>
    </rPh>
    <rPh sb="25" eb="26">
      <t>チカ</t>
    </rPh>
    <rPh sb="27" eb="29">
      <t>シサン</t>
    </rPh>
    <rPh sb="30" eb="31">
      <t>フ</t>
    </rPh>
    <rPh sb="40" eb="41">
      <t>アラワ</t>
    </rPh>
    <rPh sb="50" eb="52">
      <t>ルイジ</t>
    </rPh>
    <rPh sb="52" eb="54">
      <t>ダンタイ</t>
    </rPh>
    <rPh sb="54" eb="56">
      <t>ヘイキン</t>
    </rPh>
    <rPh sb="56" eb="57">
      <t>チ</t>
    </rPh>
    <rPh sb="58" eb="59">
      <t>オナ</t>
    </rPh>
    <rPh sb="60" eb="62">
      <t>ケイコウ</t>
    </rPh>
    <rPh sb="66" eb="68">
      <t>スウチ</t>
    </rPh>
    <rPh sb="69" eb="71">
      <t>ヘイキン</t>
    </rPh>
    <rPh sb="71" eb="72">
      <t>チ</t>
    </rPh>
    <rPh sb="73" eb="74">
      <t>チカ</t>
    </rPh>
    <rPh sb="88" eb="90">
      <t>ネンド</t>
    </rPh>
    <rPh sb="102" eb="104">
      <t>ケイカク</t>
    </rPh>
    <rPh sb="105" eb="107">
      <t>サクテイ</t>
    </rPh>
    <rPh sb="108" eb="110">
      <t>スイドウ</t>
    </rPh>
    <rPh sb="115" eb="117">
      <t>ミナオ</t>
    </rPh>
    <rPh sb="119" eb="120">
      <t>オコナ</t>
    </rPh>
    <rPh sb="123" eb="125">
      <t>コンゴ</t>
    </rPh>
    <rPh sb="125" eb="127">
      <t>ケイカク</t>
    </rPh>
    <rPh sb="127" eb="128">
      <t>テキ</t>
    </rPh>
    <rPh sb="129" eb="131">
      <t>コウシン</t>
    </rPh>
    <rPh sb="144" eb="146">
      <t>ネンド</t>
    </rPh>
    <rPh sb="148" eb="150">
      <t>ロウキュウ</t>
    </rPh>
    <rPh sb="150" eb="151">
      <t>カン</t>
    </rPh>
    <rPh sb="151" eb="153">
      <t>コウシン</t>
    </rPh>
    <rPh sb="154" eb="156">
      <t>タイシン</t>
    </rPh>
    <rPh sb="156" eb="157">
      <t>カ</t>
    </rPh>
    <rPh sb="158" eb="159">
      <t>ダイ</t>
    </rPh>
    <rPh sb="160" eb="161">
      <t>ジ</t>
    </rPh>
    <rPh sb="161" eb="163">
      <t>ケイカク</t>
    </rPh>
    <rPh sb="164" eb="166">
      <t>ヘイセイ</t>
    </rPh>
    <rPh sb="168" eb="170">
      <t>ネンド</t>
    </rPh>
    <rPh sb="170" eb="172">
      <t>サクテイ</t>
    </rPh>
    <rPh sb="174" eb="175">
      <t>モト</t>
    </rPh>
    <rPh sb="178" eb="180">
      <t>キカン</t>
    </rPh>
    <rPh sb="180" eb="182">
      <t>カンロ</t>
    </rPh>
    <rPh sb="183" eb="186">
      <t>タイシンカ</t>
    </rPh>
    <rPh sb="186" eb="188">
      <t>コウジ</t>
    </rPh>
    <rPh sb="189" eb="191">
      <t>ケイカク</t>
    </rPh>
    <rPh sb="191" eb="192">
      <t>テキ</t>
    </rPh>
    <rPh sb="193" eb="194">
      <t>スス</t>
    </rPh>
    <rPh sb="201" eb="203">
      <t>ネンド</t>
    </rPh>
    <rPh sb="205" eb="207">
      <t>ハイスイ</t>
    </rPh>
    <rPh sb="207" eb="209">
      <t>シカン</t>
    </rPh>
    <rPh sb="210" eb="212">
      <t>コウシン</t>
    </rPh>
    <rPh sb="212" eb="214">
      <t>ケイカク</t>
    </rPh>
    <rPh sb="215" eb="217">
      <t>サクテイ</t>
    </rPh>
    <rPh sb="218" eb="219">
      <t>オコナ</t>
    </rPh>
    <rPh sb="222" eb="224">
      <t>コンゴ</t>
    </rPh>
    <rPh sb="224" eb="226">
      <t>ケイカク</t>
    </rPh>
    <rPh sb="226" eb="227">
      <t>テキ</t>
    </rPh>
    <rPh sb="228" eb="230">
      <t>コウシン</t>
    </rPh>
    <rPh sb="231" eb="233">
      <t>ジッシ</t>
    </rPh>
    <rPh sb="238" eb="240">
      <t>ネンド</t>
    </rPh>
    <rPh sb="243" eb="245">
      <t>ネンド</t>
    </rPh>
    <rPh sb="246" eb="247">
      <t>クラ</t>
    </rPh>
    <rPh sb="256" eb="257">
      <t>ゾウ</t>
    </rPh>
    <rPh sb="264" eb="266">
      <t>ルイジ</t>
    </rPh>
    <rPh sb="266" eb="268">
      <t>ダンタイ</t>
    </rPh>
    <rPh sb="268" eb="270">
      <t>ヘイキン</t>
    </rPh>
    <rPh sb="270" eb="271">
      <t>チ</t>
    </rPh>
    <rPh sb="272" eb="274">
      <t>ヒカク</t>
    </rPh>
    <rPh sb="277" eb="278">
      <t>ヒク</t>
    </rPh>
    <rPh sb="279" eb="281">
      <t>スイジュン</t>
    </rPh>
    <rPh sb="290" eb="292">
      <t>キカン</t>
    </rPh>
    <rPh sb="292" eb="294">
      <t>カンロ</t>
    </rPh>
    <rPh sb="294" eb="297">
      <t>タイシンカ</t>
    </rPh>
    <rPh sb="297" eb="299">
      <t>ジギョウ</t>
    </rPh>
    <rPh sb="304" eb="306">
      <t>コウシン</t>
    </rPh>
    <rPh sb="306" eb="308">
      <t>タンカ</t>
    </rPh>
    <rPh sb="309" eb="311">
      <t>ワリダカ</t>
    </rPh>
    <rPh sb="314" eb="316">
      <t>コウケイ</t>
    </rPh>
    <rPh sb="321" eb="324">
      <t>ハイスイカン</t>
    </rPh>
    <rPh sb="324" eb="326">
      <t>コウシン</t>
    </rPh>
    <rPh sb="327" eb="329">
      <t>ユウセン</t>
    </rPh>
    <rPh sb="331" eb="333">
      <t>ジッシ</t>
    </rPh>
    <rPh sb="338" eb="341">
      <t>ジギョウヒ</t>
    </rPh>
    <rPh sb="342" eb="343">
      <t>タイ</t>
    </rPh>
    <rPh sb="345" eb="347">
      <t>コウシン</t>
    </rPh>
    <rPh sb="347" eb="349">
      <t>エンチョウ</t>
    </rPh>
    <rPh sb="350" eb="352">
      <t>ゲンショウ</t>
    </rPh>
    <rPh sb="362" eb="364">
      <t>ネンド</t>
    </rPh>
    <rPh sb="365" eb="367">
      <t>ヒカク</t>
    </rPh>
    <rPh sb="374" eb="376">
      <t>ネンド</t>
    </rPh>
    <rPh sb="376" eb="378">
      <t>ジッセキ</t>
    </rPh>
    <rPh sb="378" eb="379">
      <t>チ</t>
    </rPh>
    <rPh sb="394" eb="396">
      <t>ルイジ</t>
    </rPh>
    <rPh sb="396" eb="398">
      <t>ダンタイ</t>
    </rPh>
    <rPh sb="398" eb="400">
      <t>ヘイキン</t>
    </rPh>
    <rPh sb="400" eb="401">
      <t>チ</t>
    </rPh>
    <rPh sb="402" eb="403">
      <t>タイ</t>
    </rPh>
    <rPh sb="405" eb="407">
      <t>シタマワ</t>
    </rPh>
    <rPh sb="408" eb="410">
      <t>ケッカ</t>
    </rPh>
    <phoneticPr fontId="4"/>
  </si>
  <si>
    <t>　①は、26年度から継続して黒字である100％を超えて推移し、経営の健全性・効率性は保っている。30年度は29年度に比べ比率が上がり、これまで類似団体の平均値を下回っていたが、経常費用の減少により30年度は平均値を上回った。
　②は、会計制度改正の影響や28年度の料金改定から、累積欠損金が発生していないため0％を保持している。
　③は、1年以内に支払うべき債務に対する支払能力として一般的に100％を超えている必要があるが、30年度実績値は349%余と十分の数値となっている。30年度は29年度に比べ9.59ポイント増となり、類似団体平均値もわずかに上回っており、負債に対し十分な流動資産を有し、支払能力を保持している。
　④は、26年度から新規借入を再開した。28年度の料金改定により給水収益が増加したことや、過去の高利率の起債の償還が完了したことにより比率は26年度からこれまで年々減少している。類似団体平均値と比較しても低い数値となっている。
　⑤は、28年度の料金改定による給水収益の増などの影響により、料金回収率は100％を超えており、類似団体平均値も超えていることからも適切な料金収入が確保されている。
　⑥は、26年度からほぼ横ばいであり、類似団体平均値に比べ安価で給水ができている。
　⑦は、26年度からほぼ横ばいで大きな変動はなく、類似団体平均値に比べて利用率は高いことから効率的な運営ができている。
　⑧は、管の漏水頻度を考慮し更新を計画的に進めてきており、若干ではあるが有収率は90%台で年々増加している。類似団体平均値を上回っており、効率的な施設運営ができている。</t>
    <rPh sb="14" eb="16">
      <t>クロジ</t>
    </rPh>
    <rPh sb="24" eb="25">
      <t>コ</t>
    </rPh>
    <rPh sb="27" eb="29">
      <t>スイイ</t>
    </rPh>
    <rPh sb="71" eb="73">
      <t>ルイジ</t>
    </rPh>
    <rPh sb="73" eb="75">
      <t>ダンタイ</t>
    </rPh>
    <rPh sb="76" eb="78">
      <t>ヘイキン</t>
    </rPh>
    <rPh sb="78" eb="79">
      <t>チ</t>
    </rPh>
    <rPh sb="80" eb="82">
      <t>シタマワ</t>
    </rPh>
    <rPh sb="88" eb="90">
      <t>ケイジョウ</t>
    </rPh>
    <rPh sb="90" eb="92">
      <t>ヒヨウ</t>
    </rPh>
    <rPh sb="93" eb="95">
      <t>ゲンショウ</t>
    </rPh>
    <rPh sb="100" eb="102">
      <t>ネンド</t>
    </rPh>
    <rPh sb="103" eb="105">
      <t>ヘイキン</t>
    </rPh>
    <rPh sb="105" eb="106">
      <t>チ</t>
    </rPh>
    <rPh sb="107" eb="109">
      <t>ウワマワ</t>
    </rPh>
    <rPh sb="117" eb="119">
      <t>カイケイ</t>
    </rPh>
    <rPh sb="119" eb="121">
      <t>セイド</t>
    </rPh>
    <rPh sb="121" eb="123">
      <t>カイセイ</t>
    </rPh>
    <rPh sb="124" eb="126">
      <t>エイキョウ</t>
    </rPh>
    <rPh sb="129" eb="131">
      <t>ネンド</t>
    </rPh>
    <rPh sb="132" eb="134">
      <t>リョウキン</t>
    </rPh>
    <rPh sb="134" eb="136">
      <t>カイテイ</t>
    </rPh>
    <rPh sb="139" eb="141">
      <t>ルイセキ</t>
    </rPh>
    <rPh sb="141" eb="143">
      <t>ケッソン</t>
    </rPh>
    <rPh sb="143" eb="144">
      <t>キン</t>
    </rPh>
    <rPh sb="145" eb="147">
      <t>ハッセイ</t>
    </rPh>
    <rPh sb="157" eb="159">
      <t>ホジ</t>
    </rPh>
    <rPh sb="170" eb="171">
      <t>ネン</t>
    </rPh>
    <rPh sb="171" eb="173">
      <t>イナイ</t>
    </rPh>
    <rPh sb="174" eb="176">
      <t>シハラ</t>
    </rPh>
    <rPh sb="179" eb="181">
      <t>サイム</t>
    </rPh>
    <rPh sb="182" eb="183">
      <t>タイ</t>
    </rPh>
    <rPh sb="185" eb="187">
      <t>シハライ</t>
    </rPh>
    <rPh sb="187" eb="189">
      <t>ノウリョク</t>
    </rPh>
    <rPh sb="192" eb="195">
      <t>イッパンテキ</t>
    </rPh>
    <rPh sb="201" eb="202">
      <t>コ</t>
    </rPh>
    <rPh sb="206" eb="208">
      <t>ヒツヨウ</t>
    </rPh>
    <rPh sb="215" eb="217">
      <t>ネンド</t>
    </rPh>
    <rPh sb="217" eb="219">
      <t>ジッセキ</t>
    </rPh>
    <rPh sb="219" eb="220">
      <t>チ</t>
    </rPh>
    <rPh sb="225" eb="226">
      <t>ヨ</t>
    </rPh>
    <rPh sb="227" eb="229">
      <t>ジュウブン</t>
    </rPh>
    <rPh sb="230" eb="232">
      <t>スウチ</t>
    </rPh>
    <rPh sb="241" eb="243">
      <t>ネンド</t>
    </rPh>
    <rPh sb="246" eb="248">
      <t>ネンド</t>
    </rPh>
    <rPh sb="249" eb="250">
      <t>クラ</t>
    </rPh>
    <rPh sb="259" eb="260">
      <t>ゾウ</t>
    </rPh>
    <rPh sb="264" eb="266">
      <t>ルイジ</t>
    </rPh>
    <rPh sb="268" eb="270">
      <t>ヘイキン</t>
    </rPh>
    <rPh sb="270" eb="271">
      <t>チ</t>
    </rPh>
    <rPh sb="276" eb="278">
      <t>ウワマワ</t>
    </rPh>
    <rPh sb="283" eb="285">
      <t>フサイ</t>
    </rPh>
    <rPh sb="286" eb="287">
      <t>タイ</t>
    </rPh>
    <rPh sb="288" eb="290">
      <t>ジュウブン</t>
    </rPh>
    <rPh sb="291" eb="293">
      <t>リュウドウ</t>
    </rPh>
    <rPh sb="293" eb="295">
      <t>シサン</t>
    </rPh>
    <rPh sb="296" eb="297">
      <t>ユウ</t>
    </rPh>
    <rPh sb="299" eb="301">
      <t>シハラ</t>
    </rPh>
    <rPh sb="301" eb="303">
      <t>ノウリョク</t>
    </rPh>
    <rPh sb="304" eb="306">
      <t>ホジ</t>
    </rPh>
    <rPh sb="318" eb="320">
      <t>ネンド</t>
    </rPh>
    <rPh sb="322" eb="324">
      <t>シンキ</t>
    </rPh>
    <rPh sb="324" eb="326">
      <t>カリイレ</t>
    </rPh>
    <rPh sb="327" eb="329">
      <t>サイカイ</t>
    </rPh>
    <rPh sb="334" eb="336">
      <t>ネンド</t>
    </rPh>
    <rPh sb="337" eb="339">
      <t>リョウキン</t>
    </rPh>
    <rPh sb="339" eb="341">
      <t>カイテイ</t>
    </rPh>
    <rPh sb="344" eb="346">
      <t>キュウスイ</t>
    </rPh>
    <rPh sb="346" eb="348">
      <t>シュウエキ</t>
    </rPh>
    <rPh sb="349" eb="350">
      <t>ゾウ</t>
    </rPh>
    <rPh sb="350" eb="351">
      <t>カ</t>
    </rPh>
    <rPh sb="357" eb="359">
      <t>カコ</t>
    </rPh>
    <rPh sb="360" eb="363">
      <t>コウリリツ</t>
    </rPh>
    <rPh sb="364" eb="366">
      <t>キサイ</t>
    </rPh>
    <rPh sb="367" eb="369">
      <t>ショウカン</t>
    </rPh>
    <rPh sb="370" eb="372">
      <t>カンリョウ</t>
    </rPh>
    <rPh sb="379" eb="381">
      <t>ヒリツ</t>
    </rPh>
    <rPh sb="384" eb="386">
      <t>ネンド</t>
    </rPh>
    <rPh sb="392" eb="394">
      <t>ネンネン</t>
    </rPh>
    <rPh sb="394" eb="396">
      <t>ゲンショウ</t>
    </rPh>
    <rPh sb="401" eb="403">
      <t>ルイジ</t>
    </rPh>
    <rPh sb="403" eb="405">
      <t>ダンタイ</t>
    </rPh>
    <rPh sb="405" eb="407">
      <t>ヘイキン</t>
    </rPh>
    <rPh sb="407" eb="408">
      <t>チ</t>
    </rPh>
    <rPh sb="409" eb="411">
      <t>ヒカク</t>
    </rPh>
    <rPh sb="414" eb="415">
      <t>ヒク</t>
    </rPh>
    <rPh sb="416" eb="418">
      <t>スウチ</t>
    </rPh>
    <rPh sb="432" eb="434">
      <t>ネンド</t>
    </rPh>
    <rPh sb="435" eb="437">
      <t>リョウキン</t>
    </rPh>
    <rPh sb="437" eb="439">
      <t>カイテイ</t>
    </rPh>
    <rPh sb="442" eb="444">
      <t>キュウスイ</t>
    </rPh>
    <rPh sb="444" eb="446">
      <t>シュウエキ</t>
    </rPh>
    <rPh sb="447" eb="448">
      <t>ゾウ</t>
    </rPh>
    <rPh sb="451" eb="453">
      <t>エイキョウ</t>
    </rPh>
    <rPh sb="457" eb="459">
      <t>リョウキン</t>
    </rPh>
    <rPh sb="459" eb="461">
      <t>カイシュウ</t>
    </rPh>
    <rPh sb="461" eb="462">
      <t>リツ</t>
    </rPh>
    <rPh sb="468" eb="469">
      <t>コ</t>
    </rPh>
    <rPh sb="474" eb="476">
      <t>ルイジ</t>
    </rPh>
    <rPh sb="476" eb="478">
      <t>ダンタイ</t>
    </rPh>
    <rPh sb="478" eb="480">
      <t>ヘイキン</t>
    </rPh>
    <rPh sb="480" eb="481">
      <t>チ</t>
    </rPh>
    <rPh sb="482" eb="483">
      <t>コ</t>
    </rPh>
    <rPh sb="492" eb="494">
      <t>テキセツ</t>
    </rPh>
    <rPh sb="495" eb="497">
      <t>リョウキン</t>
    </rPh>
    <rPh sb="497" eb="499">
      <t>シュウニュウ</t>
    </rPh>
    <rPh sb="500" eb="502">
      <t>カクホ</t>
    </rPh>
    <rPh sb="515" eb="517">
      <t>ネンド</t>
    </rPh>
    <rPh sb="521" eb="522">
      <t>ヨコ</t>
    </rPh>
    <rPh sb="528" eb="530">
      <t>ルイジ</t>
    </rPh>
    <rPh sb="530" eb="532">
      <t>ダンタイ</t>
    </rPh>
    <rPh sb="532" eb="534">
      <t>ヘイキン</t>
    </rPh>
    <rPh sb="534" eb="535">
      <t>チ</t>
    </rPh>
    <rPh sb="536" eb="537">
      <t>クラ</t>
    </rPh>
    <rPh sb="538" eb="540">
      <t>アンカ</t>
    </rPh>
    <rPh sb="541" eb="543">
      <t>キュウスイ</t>
    </rPh>
    <rPh sb="557" eb="559">
      <t>ネンド</t>
    </rPh>
    <rPh sb="563" eb="564">
      <t>ヨコ</t>
    </rPh>
    <rPh sb="567" eb="568">
      <t>オオ</t>
    </rPh>
    <rPh sb="570" eb="572">
      <t>ヘンドウ</t>
    </rPh>
    <rPh sb="576" eb="578">
      <t>ルイジ</t>
    </rPh>
    <rPh sb="578" eb="580">
      <t>ダンタイ</t>
    </rPh>
    <rPh sb="580" eb="582">
      <t>ヘイキン</t>
    </rPh>
    <rPh sb="582" eb="583">
      <t>チ</t>
    </rPh>
    <rPh sb="584" eb="585">
      <t>クラ</t>
    </rPh>
    <rPh sb="587" eb="590">
      <t>リヨウリツ</t>
    </rPh>
    <rPh sb="591" eb="592">
      <t>タカ</t>
    </rPh>
    <rPh sb="597" eb="600">
      <t>コウリツテキ</t>
    </rPh>
    <rPh sb="601" eb="603">
      <t>ウンエイ</t>
    </rPh>
    <rPh sb="615" eb="616">
      <t>カン</t>
    </rPh>
    <rPh sb="617" eb="619">
      <t>ロウスイ</t>
    </rPh>
    <rPh sb="619" eb="621">
      <t>ヒンド</t>
    </rPh>
    <rPh sb="622" eb="624">
      <t>コウリョ</t>
    </rPh>
    <rPh sb="625" eb="627">
      <t>コウシン</t>
    </rPh>
    <rPh sb="628" eb="630">
      <t>ケイカク</t>
    </rPh>
    <rPh sb="630" eb="631">
      <t>テキ</t>
    </rPh>
    <rPh sb="632" eb="633">
      <t>スス</t>
    </rPh>
    <rPh sb="640" eb="642">
      <t>ジャッカン</t>
    </rPh>
    <rPh sb="647" eb="650">
      <t>ユウシュウリツ</t>
    </rPh>
    <rPh sb="654" eb="655">
      <t>ダイ</t>
    </rPh>
    <rPh sb="656" eb="658">
      <t>ネンネン</t>
    </rPh>
    <rPh sb="658" eb="660">
      <t>ゾウカ</t>
    </rPh>
    <rPh sb="665" eb="667">
      <t>ルイジ</t>
    </rPh>
    <rPh sb="667" eb="669">
      <t>ダンタイ</t>
    </rPh>
    <rPh sb="669" eb="671">
      <t>ヘイキン</t>
    </rPh>
    <rPh sb="671" eb="672">
      <t>チ</t>
    </rPh>
    <rPh sb="673" eb="675">
      <t>ウワマワ</t>
    </rPh>
    <rPh sb="680" eb="683">
      <t>コウリツテキ</t>
    </rPh>
    <rPh sb="684" eb="686">
      <t>シセツ</t>
    </rPh>
    <rPh sb="686" eb="688">
      <t>ウンエイ</t>
    </rPh>
    <phoneticPr fontId="4"/>
  </si>
  <si>
    <t>　28年度に料金引上げ改定を行ったことや、給水人口及び水道料金収入の微増により、経営の健全性・効率性は保たれており引き続き良好の状態である。30年度にはアセットマネジメント計画や配水支管の更新計画を策定し、事業費の平準化を図りながら今後の施設の老朽化や管路の耐震化を計画的に進めていく。
　ただし、当市においても将来的には人口減少に転じることが想定され、水需要の減少により水道料金収入も減少となることが見込まれる。その反面、水道施設の老朽化による更新時期の到来や、耐震化の推進により建設費用は増加傾向にあり、その財源の確保が課題となっている。
　そのため、30年度には更新時期や費用の平準化を図るとともに今後の財政収支見通しを含んだアセットマネジメント計画を策定した。これに伴い、令和元年度に水道料金等懇話会を開催し、有識者や使用者代表から料金のあり方など経営についての意見を求めていく。その後、令和２年度に経営戦略を策定する予定である。
　今後も引き続き、安定した健全経営の持続に努めていく。</t>
    <rPh sb="3" eb="5">
      <t>ネンド</t>
    </rPh>
    <rPh sb="6" eb="8">
      <t>リョウキン</t>
    </rPh>
    <rPh sb="8" eb="10">
      <t>ヒキア</t>
    </rPh>
    <rPh sb="11" eb="13">
      <t>カイテイ</t>
    </rPh>
    <rPh sb="14" eb="15">
      <t>オコナ</t>
    </rPh>
    <rPh sb="21" eb="23">
      <t>キュウスイ</t>
    </rPh>
    <rPh sb="23" eb="25">
      <t>ジンコウ</t>
    </rPh>
    <rPh sb="25" eb="26">
      <t>オヨ</t>
    </rPh>
    <rPh sb="27" eb="29">
      <t>スイドウ</t>
    </rPh>
    <rPh sb="29" eb="31">
      <t>リョウキン</t>
    </rPh>
    <rPh sb="31" eb="33">
      <t>シュウニュウ</t>
    </rPh>
    <rPh sb="34" eb="36">
      <t>ビゾウ</t>
    </rPh>
    <rPh sb="40" eb="42">
      <t>ケイエイ</t>
    </rPh>
    <rPh sb="43" eb="46">
      <t>ケンゼンセイ</t>
    </rPh>
    <rPh sb="47" eb="50">
      <t>コウリツセイ</t>
    </rPh>
    <rPh sb="51" eb="52">
      <t>タモ</t>
    </rPh>
    <rPh sb="57" eb="58">
      <t>ヒ</t>
    </rPh>
    <rPh sb="59" eb="60">
      <t>ツヅ</t>
    </rPh>
    <rPh sb="61" eb="63">
      <t>リョウコウ</t>
    </rPh>
    <rPh sb="64" eb="66">
      <t>ジョウタイ</t>
    </rPh>
    <rPh sb="72" eb="74">
      <t>ネンド</t>
    </rPh>
    <rPh sb="86" eb="88">
      <t>ケイカク</t>
    </rPh>
    <rPh sb="89" eb="91">
      <t>ハイスイ</t>
    </rPh>
    <rPh sb="91" eb="93">
      <t>シカン</t>
    </rPh>
    <rPh sb="94" eb="96">
      <t>コウシン</t>
    </rPh>
    <rPh sb="96" eb="98">
      <t>ケイカク</t>
    </rPh>
    <rPh sb="99" eb="101">
      <t>サクテイ</t>
    </rPh>
    <rPh sb="103" eb="105">
      <t>ジギョウ</t>
    </rPh>
    <rPh sb="105" eb="106">
      <t>ヒ</t>
    </rPh>
    <rPh sb="107" eb="110">
      <t>ヘイジュンカ</t>
    </rPh>
    <rPh sb="111" eb="112">
      <t>ハカ</t>
    </rPh>
    <rPh sb="116" eb="118">
      <t>コンゴ</t>
    </rPh>
    <rPh sb="119" eb="121">
      <t>シセツ</t>
    </rPh>
    <rPh sb="122" eb="125">
      <t>ロウキュウカ</t>
    </rPh>
    <rPh sb="126" eb="128">
      <t>カンロ</t>
    </rPh>
    <rPh sb="129" eb="132">
      <t>タイシンカ</t>
    </rPh>
    <rPh sb="133" eb="135">
      <t>ケイカク</t>
    </rPh>
    <rPh sb="135" eb="136">
      <t>テキ</t>
    </rPh>
    <rPh sb="137" eb="138">
      <t>スス</t>
    </rPh>
    <rPh sb="149" eb="151">
      <t>トウシ</t>
    </rPh>
    <rPh sb="156" eb="159">
      <t>ショウライテキ</t>
    </rPh>
    <rPh sb="161" eb="163">
      <t>ジンコウ</t>
    </rPh>
    <rPh sb="163" eb="165">
      <t>ゲンショウ</t>
    </rPh>
    <rPh sb="166" eb="167">
      <t>テン</t>
    </rPh>
    <rPh sb="172" eb="174">
      <t>ソウテイ</t>
    </rPh>
    <rPh sb="177" eb="178">
      <t>スイ</t>
    </rPh>
    <rPh sb="178" eb="180">
      <t>ジュヨウ</t>
    </rPh>
    <rPh sb="181" eb="183">
      <t>ゲンショウ</t>
    </rPh>
    <rPh sb="186" eb="188">
      <t>スイドウ</t>
    </rPh>
    <rPh sb="188" eb="190">
      <t>リョウキン</t>
    </rPh>
    <rPh sb="190" eb="192">
      <t>シュウニュウ</t>
    </rPh>
    <rPh sb="193" eb="195">
      <t>ゲンショウ</t>
    </rPh>
    <rPh sb="201" eb="203">
      <t>ミコ</t>
    </rPh>
    <rPh sb="209" eb="211">
      <t>ハンメン</t>
    </rPh>
    <rPh sb="212" eb="214">
      <t>スイドウ</t>
    </rPh>
    <rPh sb="214" eb="216">
      <t>シセツ</t>
    </rPh>
    <rPh sb="217" eb="220">
      <t>ロウキュウカ</t>
    </rPh>
    <rPh sb="223" eb="225">
      <t>コウシン</t>
    </rPh>
    <rPh sb="225" eb="227">
      <t>ジキ</t>
    </rPh>
    <rPh sb="228" eb="230">
      <t>トウライ</t>
    </rPh>
    <rPh sb="232" eb="235">
      <t>タイシンカ</t>
    </rPh>
    <rPh sb="236" eb="238">
      <t>スイシン</t>
    </rPh>
    <rPh sb="241" eb="243">
      <t>ケンセツ</t>
    </rPh>
    <rPh sb="243" eb="244">
      <t>ヒ</t>
    </rPh>
    <rPh sb="244" eb="245">
      <t>ヨウ</t>
    </rPh>
    <rPh sb="262" eb="264">
      <t>カダイ</t>
    </rPh>
    <rPh sb="280" eb="282">
      <t>ネンド</t>
    </rPh>
    <rPh sb="313" eb="314">
      <t>フク</t>
    </rPh>
    <rPh sb="326" eb="328">
      <t>ケイカク</t>
    </rPh>
    <rPh sb="329" eb="331">
      <t>サクテイ</t>
    </rPh>
    <rPh sb="337" eb="338">
      <t>トモナ</t>
    </rPh>
    <rPh sb="340" eb="342">
      <t>レイワ</t>
    </rPh>
    <rPh sb="342" eb="343">
      <t>ガン</t>
    </rPh>
    <rPh sb="343" eb="345">
      <t>ネンド</t>
    </rPh>
    <rPh sb="346" eb="348">
      <t>スイドウ</t>
    </rPh>
    <rPh sb="348" eb="350">
      <t>リョウキン</t>
    </rPh>
    <rPh sb="350" eb="351">
      <t>トウ</t>
    </rPh>
    <rPh sb="351" eb="354">
      <t>コンワカイ</t>
    </rPh>
    <rPh sb="355" eb="357">
      <t>カイサイ</t>
    </rPh>
    <rPh sb="359" eb="362">
      <t>ユウシキシャ</t>
    </rPh>
    <rPh sb="363" eb="366">
      <t>シヨウシャ</t>
    </rPh>
    <rPh sb="366" eb="368">
      <t>ダイヒョウ</t>
    </rPh>
    <rPh sb="370" eb="372">
      <t>リョウキン</t>
    </rPh>
    <rPh sb="375" eb="376">
      <t>カタ</t>
    </rPh>
    <rPh sb="378" eb="380">
      <t>ケイエイ</t>
    </rPh>
    <rPh sb="385" eb="387">
      <t>イケン</t>
    </rPh>
    <rPh sb="388" eb="389">
      <t>モト</t>
    </rPh>
    <rPh sb="396" eb="397">
      <t>ゴ</t>
    </rPh>
    <rPh sb="398" eb="400">
      <t>レイワ</t>
    </rPh>
    <rPh sb="401" eb="403">
      <t>ネンド</t>
    </rPh>
    <rPh sb="404" eb="406">
      <t>ケイエイ</t>
    </rPh>
    <rPh sb="406" eb="408">
      <t>センリャク</t>
    </rPh>
    <rPh sb="409" eb="411">
      <t>サクテイ</t>
    </rPh>
    <rPh sb="413" eb="415">
      <t>ヨテイ</t>
    </rPh>
    <rPh sb="421" eb="423">
      <t>コンゴ</t>
    </rPh>
    <rPh sb="424" eb="425">
      <t>ヒ</t>
    </rPh>
    <rPh sb="426" eb="427">
      <t>ツヅ</t>
    </rPh>
    <rPh sb="429" eb="431">
      <t>アンテイ</t>
    </rPh>
    <rPh sb="433" eb="435">
      <t>ケンゼン</t>
    </rPh>
    <rPh sb="435" eb="437">
      <t>ケイエイ</t>
    </rPh>
    <rPh sb="441" eb="4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</si>
</sst>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0.35</c:v>
                </c:pt>
                <c:pt idx="1">
                  <c:v>0.87</c:v>
                </c:pt>
                <c:pt idx="2">
                  <c:v>0.91</c:v>
                </c:pt>
                <c:pt idx="3">
                  <c:v>0.73</c:v>
                </c:pt>
                <c:pt idx="4">
                  <c:v>0.34</c:v>
                </c:pt>
              </c:numCache>
            </c:numRef>
          </c:val>
          <c:extLst>
            <c:ext xmlns:c16="http://schemas.microsoft.com/office/drawing/2014/chart" uri="{C3380CC4-5D6E-409C-BE32-E72D297353CC}">
              <c16:uniqueId val="{00000000-59DF-4828-98B4-717709B9DD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59DF-4828-98B4-717709B9DD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66.44</c:v>
                </c:pt>
                <c:pt idx="1">
                  <c:v>66.5</c:v>
                </c:pt>
                <c:pt idx="2">
                  <c:v>66.61</c:v>
                </c:pt>
                <c:pt idx="3">
                  <c:v>66.959999999999994</c:v>
                </c:pt>
                <c:pt idx="4">
                  <c:v>66.55</c:v>
                </c:pt>
              </c:numCache>
            </c:numRef>
          </c:val>
          <c:extLst>
            <c:ext xmlns:c16="http://schemas.microsoft.com/office/drawing/2014/chart" uri="{C3380CC4-5D6E-409C-BE32-E72D297353CC}">
              <c16:uniqueId val="{00000000-CAD2-4FD3-A9D2-6DD5F948BC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CAD2-4FD3-A9D2-6DD5F948BC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90.3</c:v>
                </c:pt>
                <c:pt idx="1">
                  <c:v>90.3</c:v>
                </c:pt>
                <c:pt idx="2">
                  <c:v>90.4</c:v>
                </c:pt>
                <c:pt idx="3">
                  <c:v>90.5</c:v>
                </c:pt>
                <c:pt idx="4">
                  <c:v>90.5</c:v>
                </c:pt>
              </c:numCache>
            </c:numRef>
          </c:val>
          <c:extLst>
            <c:ext xmlns:c16="http://schemas.microsoft.com/office/drawing/2014/chart" uri="{C3380CC4-5D6E-409C-BE32-E72D297353CC}">
              <c16:uniqueId val="{00000000-7C39-42FF-8191-681C6E3636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7C39-42FF-8191-681C6E3636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108.69</c:v>
                </c:pt>
                <c:pt idx="1">
                  <c:v>107.41</c:v>
                </c:pt>
                <c:pt idx="2">
                  <c:v>112.22</c:v>
                </c:pt>
                <c:pt idx="3">
                  <c:v>111.69</c:v>
                </c:pt>
                <c:pt idx="4">
                  <c:v>112.33</c:v>
                </c:pt>
              </c:numCache>
            </c:numRef>
          </c:val>
          <c:extLst>
            <c:ext xmlns:c16="http://schemas.microsoft.com/office/drawing/2014/chart" uri="{C3380CC4-5D6E-409C-BE32-E72D297353CC}">
              <c16:uniqueId val="{00000000-2F67-40CF-BCD2-E6D4AC14B2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2F67-40CF-BCD2-E6D4AC14B2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42.54</c:v>
                </c:pt>
                <c:pt idx="1">
                  <c:v>43.84</c:v>
                </c:pt>
                <c:pt idx="2">
                  <c:v>45.07</c:v>
                </c:pt>
                <c:pt idx="3">
                  <c:v>46.15</c:v>
                </c:pt>
                <c:pt idx="4">
                  <c:v>47.04</c:v>
                </c:pt>
              </c:numCache>
            </c:numRef>
          </c:val>
          <c:extLst>
            <c:ext xmlns:c16="http://schemas.microsoft.com/office/drawing/2014/chart" uri="{C3380CC4-5D6E-409C-BE32-E72D297353CC}">
              <c16:uniqueId val="{00000000-347F-49B6-8BE7-2F1791663B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347F-49B6-8BE7-2F1791663B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5.09</c:v>
                </c:pt>
                <c:pt idx="1">
                  <c:v>1.56</c:v>
                </c:pt>
                <c:pt idx="2">
                  <c:v>7.5</c:v>
                </c:pt>
                <c:pt idx="3">
                  <c:v>7.16</c:v>
                </c:pt>
                <c:pt idx="4">
                  <c:v>8.2899999999999991</c:v>
                </c:pt>
              </c:numCache>
            </c:numRef>
          </c:val>
          <c:extLst>
            <c:ext xmlns:c16="http://schemas.microsoft.com/office/drawing/2014/chart" uri="{C3380CC4-5D6E-409C-BE32-E72D297353CC}">
              <c16:uniqueId val="{00000000-9CF8-4B15-A0FA-EF1BBDCCD9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9CF8-4B15-A0FA-EF1BBDCCD9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1A-440E-8FF8-0735A200FB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841A-440E-8FF8-0735A200FB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335.62</c:v>
                </c:pt>
                <c:pt idx="1">
                  <c:v>302</c:v>
                </c:pt>
                <c:pt idx="2">
                  <c:v>359.77</c:v>
                </c:pt>
                <c:pt idx="3">
                  <c:v>340.34</c:v>
                </c:pt>
                <c:pt idx="4">
                  <c:v>349.93</c:v>
                </c:pt>
              </c:numCache>
            </c:numRef>
          </c:val>
          <c:extLst>
            <c:ext xmlns:c16="http://schemas.microsoft.com/office/drawing/2014/chart" uri="{C3380CC4-5D6E-409C-BE32-E72D297353CC}">
              <c16:uniqueId val="{00000000-2025-47D1-B3C6-437B69C4D4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025-47D1-B3C6-437B69C4D4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254.66</c:v>
                </c:pt>
                <c:pt idx="1">
                  <c:v>251.44</c:v>
                </c:pt>
                <c:pt idx="2">
                  <c:v>238.02</c:v>
                </c:pt>
                <c:pt idx="3">
                  <c:v>229.94</c:v>
                </c:pt>
                <c:pt idx="4">
                  <c:v>226.15</c:v>
                </c:pt>
              </c:numCache>
            </c:numRef>
          </c:val>
          <c:extLst>
            <c:ext xmlns:c16="http://schemas.microsoft.com/office/drawing/2014/chart" uri="{C3380CC4-5D6E-409C-BE32-E72D297353CC}">
              <c16:uniqueId val="{00000000-ECC3-4AD8-A894-C4E13EBCFA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CC3-4AD8-A894-C4E13EBCFA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108.11</c:v>
                </c:pt>
                <c:pt idx="1">
                  <c:v>106.73</c:v>
                </c:pt>
                <c:pt idx="2">
                  <c:v>112.21</c:v>
                </c:pt>
                <c:pt idx="3">
                  <c:v>111.63</c:v>
                </c:pt>
                <c:pt idx="4">
                  <c:v>112.47</c:v>
                </c:pt>
              </c:numCache>
            </c:numRef>
          </c:val>
          <c:extLst>
            <c:ext xmlns:c16="http://schemas.microsoft.com/office/drawing/2014/chart" uri="{C3380CC4-5D6E-409C-BE32-E72D297353CC}">
              <c16:uniqueId val="{00000000-A60A-47C5-92DC-C79648F096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A60A-47C5-92DC-C79648F096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126.05</c:v>
                </c:pt>
                <c:pt idx="1">
                  <c:v>126.95</c:v>
                </c:pt>
                <c:pt idx="2">
                  <c:v>125.2</c:v>
                </c:pt>
                <c:pt idx="3">
                  <c:v>126.62</c:v>
                </c:pt>
                <c:pt idx="4">
                  <c:v>125.55</c:v>
                </c:pt>
              </c:numCache>
            </c:numRef>
          </c:val>
          <c:extLst>
            <c:ext xmlns:c16="http://schemas.microsoft.com/office/drawing/2014/chart" uri="{C3380CC4-5D6E-409C-BE32-E72D297353CC}">
              <c16:uniqueId val="{00000000-F9AD-4506-BE6E-A1B2089A98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F9AD-4506-BE6E-A1B2089A98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袋井市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88234</v>
      </c>
      <c r="AM8" s="60"/>
      <c r="AN8" s="60"/>
      <c r="AO8" s="60"/>
      <c r="AP8" s="60"/>
      <c r="AQ8" s="60"/>
      <c r="AR8" s="60"/>
      <c r="AS8" s="60"/>
      <c r="AT8" s="51">
        <f>データ!$S$6</f>
        <v>108.33</v>
      </c>
      <c r="AU8" s="52"/>
      <c r="AV8" s="52"/>
      <c r="AW8" s="52"/>
      <c r="AX8" s="52"/>
      <c r="AY8" s="52"/>
      <c r="AZ8" s="52"/>
      <c r="BA8" s="52"/>
      <c r="BB8" s="53">
        <f>データ!$T$6</f>
        <v>814.49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74.650000000000006</v>
      </c>
      <c r="J10" s="52"/>
      <c r="K10" s="52"/>
      <c r="L10" s="52"/>
      <c r="M10" s="52"/>
      <c r="N10" s="52"/>
      <c r="O10" s="63"/>
      <c r="P10" s="53">
        <f>データ!$P$6</f>
        <v>99.96</v>
      </c>
      <c r="Q10" s="53"/>
      <c r="R10" s="53"/>
      <c r="S10" s="53"/>
      <c r="T10" s="53"/>
      <c r="U10" s="53"/>
      <c r="V10" s="53"/>
      <c r="W10" s="60">
        <f>データ!$Q$6</f>
        <v>2579</v>
      </c>
      <c r="X10" s="60"/>
      <c r="Y10" s="60"/>
      <c r="Z10" s="60"/>
      <c r="AA10" s="60"/>
      <c r="AB10" s="60"/>
      <c r="AC10" s="60"/>
      <c r="AD10" s="2"/>
      <c r="AE10" s="2"/>
      <c r="AF10" s="2"/>
      <c r="AG10" s="2"/>
      <c r="AH10" s="4"/>
      <c r="AI10" s="4"/>
      <c r="AJ10" s="4"/>
      <c r="AK10" s="4"/>
      <c r="AL10" s="60">
        <f>データ!$U$6</f>
        <v>88184</v>
      </c>
      <c r="AM10" s="60"/>
      <c r="AN10" s="60"/>
      <c r="AO10" s="60"/>
      <c r="AP10" s="60"/>
      <c r="AQ10" s="60"/>
      <c r="AR10" s="60"/>
      <c r="AS10" s="60"/>
      <c r="AT10" s="51">
        <f>データ!$V$6</f>
        <v>91.91</v>
      </c>
      <c r="AU10" s="52"/>
      <c r="AV10" s="52"/>
      <c r="AW10" s="52"/>
      <c r="AX10" s="52"/>
      <c r="AY10" s="52"/>
      <c r="AZ10" s="52"/>
      <c r="BA10" s="52"/>
      <c r="BB10" s="53">
        <f>データ!$W$6</f>
        <v>959.46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srsdwA2Zy0Aed0lV+IPCaIzFiFcGodmHNDHA4x4S8jyRcbEEHkjvQknF8ur6FAZ8CUO+xgUqFm7LgeIZMm4qw==" saltValue="Y2AFmh1A1tr36v3OjCVX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222160</v>
      </c>
      <c r="D6" s="34">
        <f t="shared" si="3"/>
        <v>46</v>
      </c>
      <c r="E6" s="34">
        <f t="shared" si="3"/>
        <v>1</v>
      </c>
      <c r="F6" s="34">
        <f t="shared" si="3"/>
        <v>0</v>
      </c>
      <c r="G6" s="34">
        <f t="shared" si="3"/>
        <v>1</v>
      </c>
      <c r="H6" s="34" t="str">
        <f t="shared" si="3"/>
        <v>静岡県　袋井市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74.650000000000006</v>
      </c>
      <c r="P6" s="35">
        <f t="shared" si="3"/>
        <v>99.96</v>
      </c>
      <c r="Q6" s="35">
        <f t="shared" si="3"/>
        <v>2579</v>
      </c>
      <c r="R6" s="35">
        <f t="shared" si="3"/>
        <v>88234</v>
      </c>
      <c r="S6" s="35">
        <f t="shared" si="3"/>
        <v>108.33</v>
      </c>
      <c r="T6" s="35">
        <f t="shared" si="3"/>
        <v>814.49</v>
      </c>
      <c r="U6" s="35">
        <f t="shared" si="3"/>
        <v>88184</v>
      </c>
      <c r="V6" s="35">
        <f t="shared" si="3"/>
        <v>91.91</v>
      </c>
      <c r="W6" s="35">
        <f t="shared" si="3"/>
        <v>959.46</v>
      </c>
      <c r="X6" s="36">
        <f>IF(X7="",NA(),X7)</f>
        <v>108.69</v>
      </c>
      <c r="Y6" s="36">
        <f t="shared" ref="Y6:AG6" si="4">IF(Y7="",NA(),Y7)</f>
        <v>107.41</v>
      </c>
      <c r="Z6" s="36">
        <f t="shared" si="4"/>
        <v>112.22</v>
      </c>
      <c r="AA6" s="36">
        <f t="shared" si="4"/>
        <v>111.69</v>
      </c>
      <c r="AB6" s="36">
        <f t="shared" si="4"/>
        <v>112.33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335.62</v>
      </c>
      <c r="AU6" s="36">
        <f t="shared" ref="AU6:BC6" si="6">IF(AU7="",NA(),AU7)</f>
        <v>302</v>
      </c>
      <c r="AV6" s="36">
        <f t="shared" si="6"/>
        <v>359.77</v>
      </c>
      <c r="AW6" s="36">
        <f t="shared" si="6"/>
        <v>340.34</v>
      </c>
      <c r="AX6" s="36">
        <f t="shared" si="6"/>
        <v>349.93</v>
      </c>
      <c r="AY6" s="36">
        <f t="shared" si="6"/>
        <v>335.95</v>
      </c>
      <c r="AZ6" s="36">
        <f t="shared" si="6"/>
        <v>346.59</v>
      </c>
      <c r="BA6" s="36">
        <f t="shared" si="6"/>
        <v>357.82</v>
      </c>
      <c r="BB6" s="36">
        <f t="shared" si="6"/>
        <v>355.5</v>
      </c>
      <c r="BC6" s="36">
        <f t="shared" si="6"/>
        <v>349.83</v>
      </c>
      <c r="BD6" s="35" t="str">
        <f>IF(BD7="","",IF(BD7="-","【-】","【"&amp;SUBSTITUTE(TEXT(BD7,"#,##0.00"),"-","△")&amp;"】"))</f>
        <v>【261.93】</v>
      </c>
      <c r="BE6" s="36">
        <f>IF(BE7="",NA(),BE7)</f>
        <v>254.66</v>
      </c>
      <c r="BF6" s="36">
        <f t="shared" ref="BF6:BN6" si="7">IF(BF7="",NA(),BF7)</f>
        <v>251.44</v>
      </c>
      <c r="BG6" s="36">
        <f t="shared" si="7"/>
        <v>238.02</v>
      </c>
      <c r="BH6" s="36">
        <f t="shared" si="7"/>
        <v>229.94</v>
      </c>
      <c r="BI6" s="36">
        <f t="shared" si="7"/>
        <v>226.15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108.11</v>
      </c>
      <c r="BQ6" s="36">
        <f t="shared" ref="BQ6:BY6" si="8">IF(BQ7="",NA(),BQ7)</f>
        <v>106.73</v>
      </c>
      <c r="BR6" s="36">
        <f t="shared" si="8"/>
        <v>112.21</v>
      </c>
      <c r="BS6" s="36">
        <f t="shared" si="8"/>
        <v>111.63</v>
      </c>
      <c r="BT6" s="36">
        <f t="shared" si="8"/>
        <v>112.47</v>
      </c>
      <c r="BU6" s="36">
        <f t="shared" si="8"/>
        <v>105.21</v>
      </c>
      <c r="BV6" s="36">
        <f t="shared" si="8"/>
        <v>105.71</v>
      </c>
      <c r="BW6" s="36">
        <f t="shared" si="8"/>
        <v>106.01</v>
      </c>
      <c r="BX6" s="36">
        <f t="shared" si="8"/>
        <v>104.57</v>
      </c>
      <c r="BY6" s="36">
        <f t="shared" si="8"/>
        <v>103.54</v>
      </c>
      <c r="BZ6" s="35" t="str">
        <f>IF(BZ7="","",IF(BZ7="-","【-】","【"&amp;SUBSTITUTE(TEXT(BZ7,"#,##0.00"),"-","△")&amp;"】"))</f>
        <v>【103.91】</v>
      </c>
      <c r="CA6" s="36">
        <f>IF(CA7="",NA(),CA7)</f>
        <v>126.05</v>
      </c>
      <c r="CB6" s="36">
        <f t="shared" ref="CB6:CJ6" si="9">IF(CB7="",NA(),CB7)</f>
        <v>126.95</v>
      </c>
      <c r="CC6" s="36">
        <f t="shared" si="9"/>
        <v>125.2</v>
      </c>
      <c r="CD6" s="36">
        <f t="shared" si="9"/>
        <v>126.62</v>
      </c>
      <c r="CE6" s="36">
        <f t="shared" si="9"/>
        <v>125.55</v>
      </c>
      <c r="CF6" s="36">
        <f t="shared" si="9"/>
        <v>162.59</v>
      </c>
      <c r="CG6" s="36">
        <f t="shared" si="9"/>
        <v>162.15</v>
      </c>
      <c r="CH6" s="36">
        <f t="shared" si="9"/>
        <v>162.24</v>
      </c>
      <c r="CI6" s="36">
        <f t="shared" si="9"/>
        <v>165.47</v>
      </c>
      <c r="CJ6" s="36">
        <f t="shared" si="9"/>
        <v>167.46</v>
      </c>
      <c r="CK6" s="35" t="str">
        <f>IF(CK7="","",IF(CK7="-","【-】","【"&amp;SUBSTITUTE(TEXT(CK7,"#,##0.00"),"-","△")&amp;"】"))</f>
        <v>【167.11】</v>
      </c>
      <c r="CL6" s="36">
        <f>IF(CL7="",NA(),CL7)</f>
        <v>66.44</v>
      </c>
      <c r="CM6" s="36">
        <f t="shared" ref="CM6:CU6" si="10">IF(CM7="",NA(),CM7)</f>
        <v>66.5</v>
      </c>
      <c r="CN6" s="36">
        <f t="shared" si="10"/>
        <v>66.61</v>
      </c>
      <c r="CO6" s="36">
        <f t="shared" si="10"/>
        <v>66.959999999999994</v>
      </c>
      <c r="CP6" s="36">
        <f t="shared" si="10"/>
        <v>66.55</v>
      </c>
      <c r="CQ6" s="36">
        <f t="shared" si="10"/>
        <v>59.17</v>
      </c>
      <c r="CR6" s="36">
        <f t="shared" si="10"/>
        <v>59.34</v>
      </c>
      <c r="CS6" s="36">
        <f t="shared" si="10"/>
        <v>59.11</v>
      </c>
      <c r="CT6" s="36">
        <f t="shared" si="10"/>
        <v>59.74</v>
      </c>
      <c r="CU6" s="36">
        <f t="shared" si="10"/>
        <v>59.46</v>
      </c>
      <c r="CV6" s="35" t="str">
        <f>IF(CV7="","",IF(CV7="-","【-】","【"&amp;SUBSTITUTE(TEXT(CV7,"#,##0.00"),"-","△")&amp;"】"))</f>
        <v>【60.27】</v>
      </c>
      <c r="CW6" s="36">
        <f>IF(CW7="",NA(),CW7)</f>
        <v>90.3</v>
      </c>
      <c r="CX6" s="36">
        <f t="shared" ref="CX6:DF6" si="11">IF(CX7="",NA(),CX7)</f>
        <v>90.3</v>
      </c>
      <c r="CY6" s="36">
        <f t="shared" si="11"/>
        <v>90.4</v>
      </c>
      <c r="CZ6" s="36">
        <f t="shared" si="11"/>
        <v>90.5</v>
      </c>
      <c r="DA6" s="36">
        <f t="shared" si="11"/>
        <v>90.5</v>
      </c>
      <c r="DB6" s="36">
        <f t="shared" si="11"/>
        <v>87.6</v>
      </c>
      <c r="DC6" s="36">
        <f t="shared" si="11"/>
        <v>87.74</v>
      </c>
      <c r="DD6" s="36">
        <f t="shared" si="11"/>
        <v>87.91</v>
      </c>
      <c r="DE6" s="36">
        <f t="shared" si="11"/>
        <v>87.28</v>
      </c>
      <c r="DF6" s="36">
        <f t="shared" si="11"/>
        <v>87.41</v>
      </c>
      <c r="DG6" s="35" t="str">
        <f>IF(DG7="","",IF(DG7="-","【-】","【"&amp;SUBSTITUTE(TEXT(DG7,"#,##0.00"),"-","△")&amp;"】"))</f>
        <v>【89.92】</v>
      </c>
      <c r="DH6" s="36">
        <f>IF(DH7="",NA(),DH7)</f>
        <v>42.54</v>
      </c>
      <c r="DI6" s="36">
        <f t="shared" ref="DI6:DQ6" si="12">IF(DI7="",NA(),DI7)</f>
        <v>43.84</v>
      </c>
      <c r="DJ6" s="36">
        <f t="shared" si="12"/>
        <v>45.07</v>
      </c>
      <c r="DK6" s="36">
        <f t="shared" si="12"/>
        <v>46.15</v>
      </c>
      <c r="DL6" s="36">
        <f t="shared" si="12"/>
        <v>47.04</v>
      </c>
      <c r="DM6" s="36">
        <f t="shared" si="12"/>
        <v>45.25</v>
      </c>
      <c r="DN6" s="36">
        <f t="shared" si="12"/>
        <v>46.27</v>
      </c>
      <c r="DO6" s="36">
        <f t="shared" si="12"/>
        <v>46.88</v>
      </c>
      <c r="DP6" s="36">
        <f t="shared" si="12"/>
        <v>46.94</v>
      </c>
      <c r="DQ6" s="36">
        <f t="shared" si="12"/>
        <v>47.62</v>
      </c>
      <c r="DR6" s="35" t="str">
        <f>IF(DR7="","",IF(DR7="-","【-】","【"&amp;SUBSTITUTE(TEXT(DR7,"#,##0.00"),"-","△")&amp;"】"))</f>
        <v>【48.85】</v>
      </c>
      <c r="DS6" s="36">
        <f>IF(DS7="",NA(),DS7)</f>
        <v>5.09</v>
      </c>
      <c r="DT6" s="36">
        <f t="shared" ref="DT6:EB6" si="13">IF(DT7="",NA(),DT7)</f>
        <v>1.56</v>
      </c>
      <c r="DU6" s="36">
        <f t="shared" si="13"/>
        <v>7.5</v>
      </c>
      <c r="DV6" s="36">
        <f t="shared" si="13"/>
        <v>7.16</v>
      </c>
      <c r="DW6" s="36">
        <f t="shared" si="13"/>
        <v>8.2899999999999991</v>
      </c>
      <c r="DX6" s="36">
        <f t="shared" si="13"/>
        <v>10.71</v>
      </c>
      <c r="DY6" s="36">
        <f t="shared" si="13"/>
        <v>10.93</v>
      </c>
      <c r="DZ6" s="36">
        <f t="shared" si="13"/>
        <v>13.39</v>
      </c>
      <c r="EA6" s="36">
        <f t="shared" si="13"/>
        <v>14.48</v>
      </c>
      <c r="EB6" s="36">
        <f t="shared" si="13"/>
        <v>16.27</v>
      </c>
      <c r="EC6" s="35" t="str">
        <f>IF(EC7="","",IF(EC7="-","【-】","【"&amp;SUBSTITUTE(TEXT(EC7,"#,##0.00"),"-","△")&amp;"】"))</f>
        <v>【17.80】</v>
      </c>
      <c r="ED6" s="36">
        <f>IF(ED7="",NA(),ED7)</f>
        <v>0.35</v>
      </c>
      <c r="EE6" s="36">
        <f t="shared" ref="EE6:EM6" si="14">IF(EE7="",NA(),EE7)</f>
        <v>0.87</v>
      </c>
      <c r="EF6" s="36">
        <f t="shared" si="14"/>
        <v>0.91</v>
      </c>
      <c r="EG6" s="36">
        <f t="shared" si="14"/>
        <v>0.73</v>
      </c>
      <c r="EH6" s="36">
        <f t="shared" si="14"/>
        <v>0.34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222160</v>
      </c>
      <c r="D7" s="38">
        <v>46</v>
      </c>
      <c r="E7" s="38">
        <v>1</v>
      </c>
      <c r="F7" s="38">
        <v>0</v>
      </c>
      <c r="G7" s="38">
        <v>1</v>
      </c>
      <c r="H7" s="38" t="s">
        <v>92</v>
      </c>
      <c r="I7" s="38" t="s">
        <v>93</v>
      </c>
      <c r="J7" s="38" t="s">
        <v>94</v>
      </c>
      <c r="K7" s="38" t="s">
        <v>95</v>
      </c>
      <c r="L7" s="38" t="s">
        <v>96</v>
      </c>
      <c r="M7" s="38" t="s">
        <v>97</v>
      </c>
      <c r="N7" s="39" t="s">
        <v>98</v>
      </c>
      <c r="O7" s="39">
        <v>74.650000000000006</v>
      </c>
      <c r="P7" s="39">
        <v>99.96</v>
      </c>
      <c r="Q7" s="39">
        <v>2579</v>
      </c>
      <c r="R7" s="39">
        <v>88234</v>
      </c>
      <c r="S7" s="39">
        <v>108.33</v>
      </c>
      <c r="T7" s="39">
        <v>814.49</v>
      </c>
      <c r="U7" s="39">
        <v>88184</v>
      </c>
      <c r="V7" s="39">
        <v>91.91</v>
      </c>
      <c r="W7" s="39">
        <v>959.46</v>
      </c>
      <c r="X7" s="39">
        <v>108.69</v>
      </c>
      <c r="Y7" s="39">
        <v>107.41</v>
      </c>
      <c r="Z7" s="39">
        <v>112.22</v>
      </c>
      <c r="AA7" s="39">
        <v>111.69</v>
      </c>
      <c r="AB7" s="39">
        <v>112.33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335.62</v>
      </c>
      <c r="AU7" s="39">
        <v>302</v>
      </c>
      <c r="AV7" s="39">
        <v>359.77</v>
      </c>
      <c r="AW7" s="39">
        <v>340.34</v>
      </c>
      <c r="AX7" s="39">
        <v>349.93</v>
      </c>
      <c r="AY7" s="39">
        <v>335.95</v>
      </c>
      <c r="AZ7" s="39">
        <v>346.59</v>
      </c>
      <c r="BA7" s="39">
        <v>357.82</v>
      </c>
      <c r="BB7" s="39">
        <v>355.5</v>
      </c>
      <c r="BC7" s="39">
        <v>349.83</v>
      </c>
      <c r="BD7" s="39">
        <v>261.93</v>
      </c>
      <c r="BE7" s="39">
        <v>254.66</v>
      </c>
      <c r="BF7" s="39">
        <v>251.44</v>
      </c>
      <c r="BG7" s="39">
        <v>238.02</v>
      </c>
      <c r="BH7" s="39">
        <v>229.94</v>
      </c>
      <c r="BI7" s="39">
        <v>226.15</v>
      </c>
      <c r="BJ7" s="39">
        <v>319.82</v>
      </c>
      <c r="BK7" s="39">
        <v>312.02999999999997</v>
      </c>
      <c r="BL7" s="39">
        <v>307.45999999999998</v>
      </c>
      <c r="BM7" s="39">
        <v>312.58</v>
      </c>
      <c r="BN7" s="39">
        <v>314.87</v>
      </c>
      <c r="BO7" s="39">
        <v>270.45999999999998</v>
      </c>
      <c r="BP7" s="39">
        <v>108.11</v>
      </c>
      <c r="BQ7" s="39">
        <v>106.73</v>
      </c>
      <c r="BR7" s="39">
        <v>112.21</v>
      </c>
      <c r="BS7" s="39">
        <v>111.63</v>
      </c>
      <c r="BT7" s="39">
        <v>112.47</v>
      </c>
      <c r="BU7" s="39">
        <v>105.21</v>
      </c>
      <c r="BV7" s="39">
        <v>105.71</v>
      </c>
      <c r="BW7" s="39">
        <v>106.01</v>
      </c>
      <c r="BX7" s="39">
        <v>104.57</v>
      </c>
      <c r="BY7" s="39">
        <v>103.54</v>
      </c>
      <c r="BZ7" s="39">
        <v>103.91</v>
      </c>
      <c r="CA7" s="39">
        <v>126.05</v>
      </c>
      <c r="CB7" s="39">
        <v>126.95</v>
      </c>
      <c r="CC7" s="39">
        <v>125.2</v>
      </c>
      <c r="CD7" s="39">
        <v>126.62</v>
      </c>
      <c r="CE7" s="39">
        <v>125.55</v>
      </c>
      <c r="CF7" s="39">
        <v>162.59</v>
      </c>
      <c r="CG7" s="39">
        <v>162.15</v>
      </c>
      <c r="CH7" s="39">
        <v>162.24</v>
      </c>
      <c r="CI7" s="39">
        <v>165.47</v>
      </c>
      <c r="CJ7" s="39">
        <v>167.46</v>
      </c>
      <c r="CK7" s="39">
        <v>167.11</v>
      </c>
      <c r="CL7" s="39">
        <v>66.44</v>
      </c>
      <c r="CM7" s="39">
        <v>66.5</v>
      </c>
      <c r="CN7" s="39">
        <v>66.61</v>
      </c>
      <c r="CO7" s="39">
        <v>66.959999999999994</v>
      </c>
      <c r="CP7" s="39">
        <v>66.55</v>
      </c>
      <c r="CQ7" s="39">
        <v>59.17</v>
      </c>
      <c r="CR7" s="39">
        <v>59.34</v>
      </c>
      <c r="CS7" s="39">
        <v>59.11</v>
      </c>
      <c r="CT7" s="39">
        <v>59.74</v>
      </c>
      <c r="CU7" s="39">
        <v>59.46</v>
      </c>
      <c r="CV7" s="39">
        <v>60.27</v>
      </c>
      <c r="CW7" s="39">
        <v>90.3</v>
      </c>
      <c r="CX7" s="39">
        <v>90.3</v>
      </c>
      <c r="CY7" s="39">
        <v>90.4</v>
      </c>
      <c r="CZ7" s="39">
        <v>90.5</v>
      </c>
      <c r="DA7" s="39">
        <v>90.5</v>
      </c>
      <c r="DB7" s="39">
        <v>87.6</v>
      </c>
      <c r="DC7" s="39">
        <v>87.74</v>
      </c>
      <c r="DD7" s="39">
        <v>87.91</v>
      </c>
      <c r="DE7" s="39">
        <v>87.28</v>
      </c>
      <c r="DF7" s="39">
        <v>87.41</v>
      </c>
      <c r="DG7" s="39">
        <v>89.92</v>
      </c>
      <c r="DH7" s="39">
        <v>42.54</v>
      </c>
      <c r="DI7" s="39">
        <v>43.84</v>
      </c>
      <c r="DJ7" s="39">
        <v>45.07</v>
      </c>
      <c r="DK7" s="39">
        <v>46.15</v>
      </c>
      <c r="DL7" s="39">
        <v>47.04</v>
      </c>
      <c r="DM7" s="39">
        <v>45.25</v>
      </c>
      <c r="DN7" s="39">
        <v>46.27</v>
      </c>
      <c r="DO7" s="39">
        <v>46.88</v>
      </c>
      <c r="DP7" s="39">
        <v>46.94</v>
      </c>
      <c r="DQ7" s="39">
        <v>47.62</v>
      </c>
      <c r="DR7" s="39">
        <v>48.85</v>
      </c>
      <c r="DS7" s="39">
        <v>5.09</v>
      </c>
      <c r="DT7" s="39">
        <v>1.56</v>
      </c>
      <c r="DU7" s="39">
        <v>7.5</v>
      </c>
      <c r="DV7" s="39">
        <v>7.16</v>
      </c>
      <c r="DW7" s="39">
        <v>8.2899999999999991</v>
      </c>
      <c r="DX7" s="39">
        <v>10.71</v>
      </c>
      <c r="DY7" s="39">
        <v>10.93</v>
      </c>
      <c r="DZ7" s="39">
        <v>13.39</v>
      </c>
      <c r="EA7" s="39">
        <v>14.48</v>
      </c>
      <c r="EB7" s="39">
        <v>16.27</v>
      </c>
      <c r="EC7" s="39">
        <v>17.8</v>
      </c>
      <c r="ED7" s="39">
        <v>0.35</v>
      </c>
      <c r="EE7" s="39">
        <v>0.87</v>
      </c>
      <c r="EF7" s="39">
        <v>0.91</v>
      </c>
      <c r="EG7" s="39">
        <v>0.73</v>
      </c>
      <c r="EH7" s="39">
        <v>0.34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cp:lastPrinted>2020-01-23T07:00:33Z</cp:lastPrinted>
  <dcterms:created xsi:type="dcterms:W3CDTF">2019-12-05T04:17:48Z</dcterms:created>
  <dcterms:modified xsi:type="dcterms:W3CDTF">2020-01-29T06:34:23Z</dcterms:modified>
  <cp:category/>
</cp:coreProperties>
</file>