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4602\Desktop\"/>
    </mc:Choice>
  </mc:AlternateContent>
  <workbookProtection workbookAlgorithmName="SHA-512" workbookHashValue="XSKBsT+ewys78NBd5AXX6fHZT1wGz3Y9ilyVc5S9HiIEwQ8PlaqhuT43a2o9xAypj5moC14lmzmCPPMPUihTRg==" workbookSaltValue="ROmxiUa4K1jmDVl3kC9fi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<sst xmlns="http://schemas.openxmlformats.org/spreadsheetml/2006/main" count="228" uniqueCount="114">
  <si>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</si>
  <si>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</si>
  <si>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</si>
  <si>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</si>
  <si>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</si>
  <si>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</si>
  <si>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</si>
  <si>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</si>
  <si>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</si>
  <si>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</si>
  <si>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</si>
  <si>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</si>
  <si>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</si>
  <si>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</si>
  <si>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</si>
  <si>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</si>
  <si>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</si>
  <si>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</si>
  <si>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</si>
  <si>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</si>
  <si>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</si>
  <si>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</si>
  <si>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</si>
  <si>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</si>
  <si>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</si>
  <si>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</si>
  <si>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</si>
  <si>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</si>
  <si>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</si>
  <si>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</si>
  <si>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</si>
  <si>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</si>
  <si>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</si>
  <si>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</si>
  <si>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</si>
  <si>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</si>
  <si>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</si>
  <si>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</si>
  <si>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</si>
  <si>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</si>
  <si>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</si>
  <si>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</si>
  <si>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</si>
  <si>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</si>
  <si>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</si>
  <si>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</si>
  <si>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</si>
  <si>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</si>
  <si>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</si>
  <si>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</si>
  <si>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</si>
  <si>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</si>
  <si>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</si>
  <si>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</si>
  <si>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</si>
  <si>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</si>
  <si>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</si>
  <si>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</si>
  <si>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</si>
  <si>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</si>
  <si>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</si>
  <si>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</si>
  <si>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</si>
  <si>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</si>
  <si>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</si>
  <si>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</si>
  <si>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</si>
  <si>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</si>
  <si>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</si>
  <si>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</si>
  <si>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</si>
  <si>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</si>
  <si>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</si>
  <si>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</si>
  <si>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</si>
  <si>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</si>
  <si>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</si>
  <si>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</si>
  <si>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</si>
  <si>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</si>
  <si>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</si>
  <si>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</si>
  <si>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</si>
  <si>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</si>
  <si>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</si>
  <si>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</si>
  <si>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</si>
  <si>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</si>
  <si>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</si>
  <si>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</si>
  <si>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</si>
  <si>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</si>
  <si>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</si>
  <si>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</si>
  <si>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</si>
  <si>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</si>
  <si>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</si>
  <si>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</si>
  <si>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袋井市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</si>
  <si>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</si>
  <si>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</si>
  <si>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</si>
  <si>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</si>
  <si>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</si>
  <si>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</si>
  <si>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</si>
  <si>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</si>
  <si>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</si>
  <si>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</si>
  <si>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</si>
  <si>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</si>
  <si>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事業が完了して16年が経過したところであり、管渠更新は実施していない。
今後、長期的な視点に立ち、計画的な維持管理を実施していく。</t>
    <rPh sb="0" eb="2">
      <t>ジギョウ</t>
    </rPh>
    <rPh sb="3" eb="5">
      <t>カンリョウ</t>
    </rPh>
    <rPh sb="9" eb="10">
      <t>ネン</t>
    </rPh>
    <rPh sb="11" eb="13">
      <t>ケイカ</t>
    </rPh>
    <rPh sb="22" eb="24">
      <t>カンキョ</t>
    </rPh>
    <rPh sb="24" eb="26">
      <t>コウシン</t>
    </rPh>
    <rPh sb="27" eb="29">
      <t>ジッシ</t>
    </rPh>
    <rPh sb="36" eb="38">
      <t>コンゴ</t>
    </rPh>
    <rPh sb="39" eb="42">
      <t>チョウキテキ</t>
    </rPh>
    <rPh sb="43" eb="45">
      <t>シテン</t>
    </rPh>
    <rPh sb="46" eb="47">
      <t>タ</t>
    </rPh>
    <rPh sb="49" eb="52">
      <t>ケイカクテキ</t>
    </rPh>
    <rPh sb="53" eb="55">
      <t>イジ</t>
    </rPh>
    <rPh sb="55" eb="57">
      <t>カンリ</t>
    </rPh>
    <rPh sb="58" eb="60">
      <t>ジッシ</t>
    </rPh>
    <phoneticPr fontId="4"/>
  </si>
  <si>
    <t>①については、一般会計からの繰入金の一部を資本的収入として地方債償還に充てているため、100％を下回っている。また、平成30年度に機能診断・最適整備構想の策定を実施しており、国庫補助金等により総収益が増加していることから、前年度と比べ17.46ポイント増加している。最適整備構想に基づく計画的な修繕や使用料体系の見直しにより、改善を図っていく。
④については、平成29年度より繰出し基準割合が100％となっているため、比率が0％となっている。
⑤については、汚水処理費の財源の約７割を一般会計からの繰入金で賄っていること、事業規模が小さく、事業の完了により有収水量の増加を見込めないことから、類似団体と比べて非常に低い水準にある。また、平成30年度に機能診断・最適整備構想の策定を実施したことにより、汚水処理費が大幅に増加したため、前年度と比べて8.65ポイント減少した。最適整備構想に基づく計画的な修繕や使用料体系の見直しにより、改善を図っていく。
⑥については、施設修繕費の増加による汚水処理費の増加、生活形態の変化や節水傾向による有収水量の減少等により上昇傾向にある。また、平成30年度に機能診断・最適整備構想の策定を実施したことにより、汚水処理費が大幅に増加したため、前年度と比べて235.5ポイント増加した。最適整備構想に基づく計画的な修繕や使用料体系の見直しにより、改善を図っていく。
⑦については、平成26年以降、晴天時一日平均処理水量が減少傾向にあり、それに伴って利用率も減少傾向にある。
⑧については、本事業前の地元説明会や地元管理組合の設置により事前周知が徹底されており、また、人口数も大きな変化がないため、水洗化率はほぼ100％である。</t>
    <rPh sb="7" eb="9">
      <t>イッパン</t>
    </rPh>
    <rPh sb="9" eb="11">
      <t>カイケイ</t>
    </rPh>
    <rPh sb="14" eb="15">
      <t>ク</t>
    </rPh>
    <rPh sb="15" eb="16">
      <t>イ</t>
    </rPh>
    <rPh sb="16" eb="17">
      <t>キン</t>
    </rPh>
    <rPh sb="18" eb="20">
      <t>イチブ</t>
    </rPh>
    <rPh sb="21" eb="24">
      <t>シホンテキ</t>
    </rPh>
    <rPh sb="24" eb="26">
      <t>シュウニュウ</t>
    </rPh>
    <rPh sb="29" eb="31">
      <t>チホウ</t>
    </rPh>
    <rPh sb="31" eb="32">
      <t>サイ</t>
    </rPh>
    <rPh sb="32" eb="34">
      <t>ショウカン</t>
    </rPh>
    <rPh sb="35" eb="36">
      <t>ア</t>
    </rPh>
    <rPh sb="48" eb="50">
      <t>シタマワ</t>
    </rPh>
    <rPh sb="58" eb="60">
      <t>ヘイセイ</t>
    </rPh>
    <rPh sb="62" eb="64">
      <t>ネンド</t>
    </rPh>
    <rPh sb="65" eb="67">
      <t>キノウ</t>
    </rPh>
    <rPh sb="67" eb="69">
      <t>シンダン</t>
    </rPh>
    <rPh sb="70" eb="72">
      <t>サイテキ</t>
    </rPh>
    <rPh sb="72" eb="74">
      <t>セイビ</t>
    </rPh>
    <rPh sb="74" eb="76">
      <t>コウソウ</t>
    </rPh>
    <rPh sb="77" eb="79">
      <t>サクテイ</t>
    </rPh>
    <rPh sb="80" eb="82">
      <t>ジッシ</t>
    </rPh>
    <rPh sb="87" eb="89">
      <t>コッコ</t>
    </rPh>
    <rPh sb="89" eb="92">
      <t>ホジョキン</t>
    </rPh>
    <rPh sb="92" eb="93">
      <t>トウ</t>
    </rPh>
    <rPh sb="96" eb="99">
      <t>ソウシュウエキ</t>
    </rPh>
    <rPh sb="100" eb="102">
      <t>ゾウカ</t>
    </rPh>
    <rPh sb="111" eb="114">
      <t>ゼンネンド</t>
    </rPh>
    <rPh sb="115" eb="116">
      <t>クラ</t>
    </rPh>
    <rPh sb="126" eb="128">
      <t>ゾウカ</t>
    </rPh>
    <rPh sb="133" eb="135">
      <t>サイテキ</t>
    </rPh>
    <rPh sb="135" eb="137">
      <t>セイビ</t>
    </rPh>
    <rPh sb="137" eb="139">
      <t>コウソウ</t>
    </rPh>
    <rPh sb="140" eb="141">
      <t>モト</t>
    </rPh>
    <rPh sb="143" eb="146">
      <t>ケイカクテキ</t>
    </rPh>
    <rPh sb="147" eb="149">
      <t>シュウゼン</t>
    </rPh>
    <rPh sb="150" eb="153">
      <t>シヨウリョウ</t>
    </rPh>
    <rPh sb="153" eb="155">
      <t>タイケイ</t>
    </rPh>
    <rPh sb="156" eb="158">
      <t>ミナオ</t>
    </rPh>
    <rPh sb="163" eb="165">
      <t>カイゼン</t>
    </rPh>
    <rPh sb="166" eb="167">
      <t>ハカ</t>
    </rPh>
    <rPh sb="180" eb="182">
      <t>ヘイセイ</t>
    </rPh>
    <rPh sb="184" eb="186">
      <t>ネンド</t>
    </rPh>
    <rPh sb="188" eb="190">
      <t>クリダ</t>
    </rPh>
    <rPh sb="191" eb="193">
      <t>キジュン</t>
    </rPh>
    <rPh sb="193" eb="195">
      <t>ワリアイ</t>
    </rPh>
    <rPh sb="209" eb="211">
      <t>ヒリツ</t>
    </rPh>
    <rPh sb="229" eb="231">
      <t>オスイ</t>
    </rPh>
    <rPh sb="231" eb="233">
      <t>ショリ</t>
    </rPh>
    <rPh sb="233" eb="234">
      <t>ヒ</t>
    </rPh>
    <rPh sb="235" eb="237">
      <t>ザイゲン</t>
    </rPh>
    <rPh sb="238" eb="239">
      <t>ヤク</t>
    </rPh>
    <rPh sb="240" eb="241">
      <t>ワリ</t>
    </rPh>
    <rPh sb="242" eb="244">
      <t>イッパン</t>
    </rPh>
    <rPh sb="244" eb="246">
      <t>カイケイ</t>
    </rPh>
    <rPh sb="249" eb="251">
      <t>クリイレ</t>
    </rPh>
    <rPh sb="251" eb="252">
      <t>キン</t>
    </rPh>
    <rPh sb="253" eb="254">
      <t>マカナ</t>
    </rPh>
    <rPh sb="261" eb="263">
      <t>ジギョウ</t>
    </rPh>
    <rPh sb="263" eb="265">
      <t>キボ</t>
    </rPh>
    <rPh sb="266" eb="267">
      <t>チイ</t>
    </rPh>
    <rPh sb="270" eb="272">
      <t>ジギョウ</t>
    </rPh>
    <rPh sb="273" eb="275">
      <t>カンリョウ</t>
    </rPh>
    <rPh sb="278" eb="280">
      <t>ユウシュウ</t>
    </rPh>
    <rPh sb="280" eb="282">
      <t>スイリョウ</t>
    </rPh>
    <rPh sb="283" eb="285">
      <t>ゾウカ</t>
    </rPh>
    <rPh sb="286" eb="288">
      <t>ミコ</t>
    </rPh>
    <rPh sb="296" eb="298">
      <t>ルイジ</t>
    </rPh>
    <rPh sb="298" eb="300">
      <t>ダンタイ</t>
    </rPh>
    <rPh sb="301" eb="302">
      <t>クラ</t>
    </rPh>
    <rPh sb="304" eb="306">
      <t>ヒジョウ</t>
    </rPh>
    <rPh sb="307" eb="308">
      <t>ヒク</t>
    </rPh>
    <rPh sb="309" eb="311">
      <t>スイジュン</t>
    </rPh>
    <rPh sb="318" eb="320">
      <t>ヘイセイ</t>
    </rPh>
    <rPh sb="322" eb="324">
      <t>ネンド</t>
    </rPh>
    <rPh sb="325" eb="327">
      <t>キノウ</t>
    </rPh>
    <rPh sb="327" eb="329">
      <t>シンダン</t>
    </rPh>
    <rPh sb="330" eb="332">
      <t>サイテキ</t>
    </rPh>
    <rPh sb="332" eb="334">
      <t>セイビ</t>
    </rPh>
    <rPh sb="334" eb="336">
      <t>コウソウ</t>
    </rPh>
    <rPh sb="337" eb="339">
      <t>サクテイ</t>
    </rPh>
    <rPh sb="340" eb="342">
      <t>ジッシ</t>
    </rPh>
    <rPh sb="350" eb="352">
      <t>オスイ</t>
    </rPh>
    <rPh sb="352" eb="354">
      <t>ショリ</t>
    </rPh>
    <rPh sb="354" eb="355">
      <t>ヒ</t>
    </rPh>
    <rPh sb="356" eb="358">
      <t>オオハバ</t>
    </rPh>
    <rPh sb="359" eb="361">
      <t>ゾウカ</t>
    </rPh>
    <rPh sb="366" eb="369">
      <t>ゼンネンド</t>
    </rPh>
    <rPh sb="370" eb="371">
      <t>クラ</t>
    </rPh>
    <rPh sb="381" eb="383">
      <t>ゲンショウ</t>
    </rPh>
    <rPh sb="433" eb="435">
      <t>シセツ</t>
    </rPh>
    <rPh sb="435" eb="437">
      <t>シュウゼン</t>
    </rPh>
    <rPh sb="437" eb="438">
      <t>ヒ</t>
    </rPh>
    <rPh sb="439" eb="441">
      <t>ゾウカ</t>
    </rPh>
    <rPh sb="444" eb="446">
      <t>オスイ</t>
    </rPh>
    <rPh sb="446" eb="448">
      <t>ショリ</t>
    </rPh>
    <rPh sb="448" eb="449">
      <t>ヒ</t>
    </rPh>
    <rPh sb="450" eb="452">
      <t>ゾウカ</t>
    </rPh>
    <rPh sb="453" eb="455">
      <t>セイカツ</t>
    </rPh>
    <rPh sb="455" eb="457">
      <t>ケイタイ</t>
    </rPh>
    <rPh sb="458" eb="460">
      <t>ヘンカ</t>
    </rPh>
    <rPh sb="461" eb="463">
      <t>セッスイ</t>
    </rPh>
    <rPh sb="463" eb="465">
      <t>ケイコウ</t>
    </rPh>
    <rPh sb="468" eb="470">
      <t>ユウシュウ</t>
    </rPh>
    <rPh sb="470" eb="472">
      <t>スイリョウ</t>
    </rPh>
    <rPh sb="473" eb="475">
      <t>ゲンショウ</t>
    </rPh>
    <rPh sb="475" eb="476">
      <t>トウ</t>
    </rPh>
    <rPh sb="479" eb="481">
      <t>ジョウショウ</t>
    </rPh>
    <rPh sb="481" eb="483">
      <t>ケイコウ</t>
    </rPh>
    <rPh sb="554" eb="556">
      <t>ゾウカ</t>
    </rPh>
    <rPh sb="606" eb="608">
      <t>ヘイセイ</t>
    </rPh>
    <rPh sb="610" eb="613">
      <t>ネンイコウ</t>
    </rPh>
    <rPh sb="614" eb="616">
      <t>セイテン</t>
    </rPh>
    <rPh sb="616" eb="617">
      <t>ジ</t>
    </rPh>
    <rPh sb="617" eb="619">
      <t>イチニチ</t>
    </rPh>
    <rPh sb="619" eb="621">
      <t>ヘイキン</t>
    </rPh>
    <rPh sb="621" eb="623">
      <t>ショリ</t>
    </rPh>
    <rPh sb="623" eb="625">
      <t>スイリョウ</t>
    </rPh>
    <rPh sb="626" eb="628">
      <t>ゲンショウ</t>
    </rPh>
    <rPh sb="628" eb="630">
      <t>ケイコウ</t>
    </rPh>
    <rPh sb="637" eb="638">
      <t>トモナ</t>
    </rPh>
    <rPh sb="640" eb="643">
      <t>リヨウリツ</t>
    </rPh>
    <rPh sb="644" eb="646">
      <t>ゲンショウ</t>
    </rPh>
    <rPh sb="646" eb="648">
      <t>ケイコウ</t>
    </rPh>
    <rPh sb="660" eb="661">
      <t>ホン</t>
    </rPh>
    <rPh sb="661" eb="663">
      <t>ジギョウ</t>
    </rPh>
    <rPh sb="663" eb="664">
      <t>マエ</t>
    </rPh>
    <rPh sb="665" eb="667">
      <t>ジモト</t>
    </rPh>
    <rPh sb="667" eb="670">
      <t>セツメイカイ</t>
    </rPh>
    <rPh sb="671" eb="673">
      <t>ジモト</t>
    </rPh>
    <rPh sb="673" eb="675">
      <t>カンリ</t>
    </rPh>
    <rPh sb="675" eb="677">
      <t>クミアイ</t>
    </rPh>
    <rPh sb="678" eb="680">
      <t>セッチ</t>
    </rPh>
    <rPh sb="683" eb="685">
      <t>ジゼン</t>
    </rPh>
    <rPh sb="685" eb="687">
      <t>シュウチ</t>
    </rPh>
    <rPh sb="688" eb="690">
      <t>テッテイ</t>
    </rPh>
    <rPh sb="699" eb="701">
      <t>ジンコウ</t>
    </rPh>
    <rPh sb="701" eb="702">
      <t>スウ</t>
    </rPh>
    <rPh sb="703" eb="704">
      <t>オオ</t>
    </rPh>
    <rPh sb="706" eb="708">
      <t>ヘンカ</t>
    </rPh>
    <rPh sb="714" eb="717">
      <t>スイセンカ</t>
    </rPh>
    <rPh sb="717" eb="718">
      <t>リツ</t>
    </rPh>
    <phoneticPr fontId="4"/>
  </si>
  <si>
    <t>低い経費回収率を改善するため、公共下水道事業や特定環境保全公共下水道事業と同様に、使用料体系を定期的に見直し、改善を図っていく必要がある。このため、令和元年度に水道料金等懇話会を開催し、有識者や使用者代表から使用料のあり方など経営についての意見を求めていく。令和２年度に経営戦略を策定するとともに、最適整備構想に基づき、施設の計画的な更新を行っていく。</t>
    <rPh sb="0" eb="1">
      <t>ヒク</t>
    </rPh>
    <rPh sb="2" eb="4">
      <t>ケイヒ</t>
    </rPh>
    <rPh sb="4" eb="6">
      <t>カイシュウ</t>
    </rPh>
    <rPh sb="6" eb="7">
      <t>リツ</t>
    </rPh>
    <rPh sb="8" eb="10">
      <t>カイゼン</t>
    </rPh>
    <rPh sb="15" eb="17">
      <t>コウキョウ</t>
    </rPh>
    <rPh sb="17" eb="20">
      <t>ゲスイドウ</t>
    </rPh>
    <rPh sb="20" eb="22">
      <t>ジギョウ</t>
    </rPh>
    <rPh sb="23" eb="25">
      <t>トクテイ</t>
    </rPh>
    <rPh sb="25" eb="27">
      <t>カンキョウ</t>
    </rPh>
    <rPh sb="27" eb="29">
      <t>ホゼン</t>
    </rPh>
    <rPh sb="29" eb="31">
      <t>コウキョウ</t>
    </rPh>
    <rPh sb="31" eb="34">
      <t>ゲスイドウ</t>
    </rPh>
    <rPh sb="34" eb="36">
      <t>ジギョウ</t>
    </rPh>
    <rPh sb="37" eb="39">
      <t>ドウヨウ</t>
    </rPh>
    <rPh sb="41" eb="44">
      <t>シヨウリョウ</t>
    </rPh>
    <rPh sb="44" eb="46">
      <t>タイケイ</t>
    </rPh>
    <rPh sb="47" eb="50">
      <t>テイキテキ</t>
    </rPh>
    <rPh sb="51" eb="53">
      <t>ミナオ</t>
    </rPh>
    <rPh sb="55" eb="57">
      <t>カイゼン</t>
    </rPh>
    <rPh sb="58" eb="59">
      <t>ハカ</t>
    </rPh>
    <rPh sb="63" eb="65">
      <t>ヒツヨウ</t>
    </rPh>
    <rPh sb="104" eb="107">
      <t>シヨウリョウ</t>
    </rPh>
    <rPh sb="149" eb="151">
      <t>サイテキ</t>
    </rPh>
    <rPh sb="151" eb="153">
      <t>セイビ</t>
    </rPh>
    <rPh sb="153" eb="155">
      <t>コウソウ</t>
    </rPh>
    <rPh sb="156" eb="157">
      <t>モト</t>
    </rPh>
    <rPh sb="160" eb="162">
      <t>シセツ</t>
    </rPh>
    <rPh sb="163" eb="166">
      <t>ケイカクテキ</t>
    </rPh>
    <rPh sb="167" eb="169">
      <t>コウシン</t>
    </rPh>
    <rPh sb="170" eb="17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</si>
</sst>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B6-48CF-A1AE-CDEC184977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c:v>0.01</c:v>
                </c:pt>
                <c:pt idx="4">
                  <c:v>0.01</c:v>
                </c:pt>
              </c:numCache>
            </c:numRef>
          </c:val>
          <c:smooth val="0"/>
          <c:extLst>
            <c:ext xmlns:c16="http://schemas.microsoft.com/office/drawing/2014/chart" uri="{C3380CC4-5D6E-409C-BE32-E72D297353CC}">
              <c16:uniqueId val="{00000001-C4B6-48CF-A1AE-CDEC184977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71.58</c:v>
                </c:pt>
                <c:pt idx="1">
                  <c:v>70.53</c:v>
                </c:pt>
                <c:pt idx="2">
                  <c:v>67.37</c:v>
                </c:pt>
                <c:pt idx="3">
                  <c:v>67.37</c:v>
                </c:pt>
                <c:pt idx="4">
                  <c:v>66.319999999999993</c:v>
                </c:pt>
              </c:numCache>
            </c:numRef>
          </c:val>
          <c:extLst>
            <c:ext xmlns:c16="http://schemas.microsoft.com/office/drawing/2014/chart" uri="{C3380CC4-5D6E-409C-BE32-E72D297353CC}">
              <c16:uniqueId val="{00000000-90AD-42C6-AD5B-80445FD21B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51.75</c:v>
                </c:pt>
                <c:pt idx="4">
                  <c:v>50.68</c:v>
                </c:pt>
              </c:numCache>
            </c:numRef>
          </c:val>
          <c:smooth val="0"/>
          <c:extLst>
            <c:ext xmlns:c16="http://schemas.microsoft.com/office/drawing/2014/chart" uri="{C3380CC4-5D6E-409C-BE32-E72D297353CC}">
              <c16:uniqueId val="{00000001-90AD-42C6-AD5B-80445FD21B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98.9</c:v>
                </c:pt>
                <c:pt idx="1">
                  <c:v>98.85</c:v>
                </c:pt>
                <c:pt idx="2">
                  <c:v>98.86</c:v>
                </c:pt>
                <c:pt idx="3">
                  <c:v>98.87</c:v>
                </c:pt>
                <c:pt idx="4">
                  <c:v>98.5</c:v>
                </c:pt>
              </c:numCache>
            </c:numRef>
          </c:val>
          <c:extLst>
            <c:ext xmlns:c16="http://schemas.microsoft.com/office/drawing/2014/chart" uri="{C3380CC4-5D6E-409C-BE32-E72D297353CC}">
              <c16:uniqueId val="{00000000-4342-48E4-BC5A-CC1AE62A29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84.84</c:v>
                </c:pt>
                <c:pt idx="4">
                  <c:v>84.86</c:v>
                </c:pt>
              </c:numCache>
            </c:numRef>
          </c:val>
          <c:smooth val="0"/>
          <c:extLst>
            <c:ext xmlns:c16="http://schemas.microsoft.com/office/drawing/2014/chart" uri="{C3380CC4-5D6E-409C-BE32-E72D297353CC}">
              <c16:uniqueId val="{00000001-4342-48E4-BC5A-CC1AE62A29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60.16</c:v>
                </c:pt>
                <c:pt idx="1">
                  <c:v>56.84</c:v>
                </c:pt>
                <c:pt idx="2">
                  <c:v>63.74</c:v>
                </c:pt>
                <c:pt idx="3">
                  <c:v>65.34</c:v>
                </c:pt>
                <c:pt idx="4">
                  <c:v>82.8</c:v>
                </c:pt>
              </c:numCache>
            </c:numRef>
          </c:val>
          <c:extLst>
            <c:ext xmlns:c16="http://schemas.microsoft.com/office/drawing/2014/chart" uri="{C3380CC4-5D6E-409C-BE32-E72D297353CC}">
              <c16:uniqueId val="{00000000-B16B-43BA-855C-FDDC491D803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6B-43BA-855C-FDDC491D803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14-4CC8-A35B-C076F1C2A7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14-4CC8-A35B-C076F1C2A7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16-4B75-8D64-1D7C8CD0EF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16-4B75-8D64-1D7C8CD0EF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65-4549-A2A9-9A3DB7CE83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65-4549-A2A9-9A3DB7CE83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F8-4716-968A-FB1DAF0CD1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F8-4716-968A-FB1DAF0CD1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463.77</c:v>
                </c:pt>
                <c:pt idx="1">
                  <c:v>505.69</c:v>
                </c:pt>
                <c:pt idx="2">
                  <c:v>509.1</c:v>
                </c:pt>
                <c:pt idx="3" formatCode="#,##0.00;&quot;△&quot;#,##0.00">
                  <c:v>0</c:v>
                </c:pt>
                <c:pt idx="4" formatCode="#,##0.00;&quot;△&quot;#,##0.00">
                  <c:v>0</c:v>
                </c:pt>
              </c:numCache>
            </c:numRef>
          </c:val>
          <c:extLst>
            <c:ext xmlns:c16="http://schemas.microsoft.com/office/drawing/2014/chart" uri="{C3380CC4-5D6E-409C-BE32-E72D297353CC}">
              <c16:uniqueId val="{00000000-88D5-4893-980F-603E9904C9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855.8</c:v>
                </c:pt>
                <c:pt idx="4">
                  <c:v>789.46</c:v>
                </c:pt>
              </c:numCache>
            </c:numRef>
          </c:val>
          <c:smooth val="0"/>
          <c:extLst>
            <c:ext xmlns:c16="http://schemas.microsoft.com/office/drawing/2014/chart" uri="{C3380CC4-5D6E-409C-BE32-E72D297353CC}">
              <c16:uniqueId val="{00000001-88D5-4893-980F-603E9904C9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26.65</c:v>
                </c:pt>
                <c:pt idx="1">
                  <c:v>25.99</c:v>
                </c:pt>
                <c:pt idx="2">
                  <c:v>23.99</c:v>
                </c:pt>
                <c:pt idx="3">
                  <c:v>24.94</c:v>
                </c:pt>
                <c:pt idx="4">
                  <c:v>16.29</c:v>
                </c:pt>
              </c:numCache>
            </c:numRef>
          </c:val>
          <c:extLst>
            <c:ext xmlns:c16="http://schemas.microsoft.com/office/drawing/2014/chart" uri="{C3380CC4-5D6E-409C-BE32-E72D297353CC}">
              <c16:uniqueId val="{00000000-AA93-4689-871D-342892D450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59.8</c:v>
                </c:pt>
                <c:pt idx="4">
                  <c:v>57.77</c:v>
                </c:pt>
              </c:numCache>
            </c:numRef>
          </c:val>
          <c:smooth val="0"/>
          <c:extLst>
            <c:ext xmlns:c16="http://schemas.microsoft.com/office/drawing/2014/chart" uri="{C3380CC4-5D6E-409C-BE32-E72D297353CC}">
              <c16:uniqueId val="{00000001-AA93-4689-871D-342892D450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366.69</c:v>
                </c:pt>
                <c:pt idx="1">
                  <c:v>379.82</c:v>
                </c:pt>
                <c:pt idx="2">
                  <c:v>453.16</c:v>
                </c:pt>
                <c:pt idx="3">
                  <c:v>444.69</c:v>
                </c:pt>
                <c:pt idx="4">
                  <c:v>680.19</c:v>
                </c:pt>
              </c:numCache>
            </c:numRef>
          </c:val>
          <c:extLst>
            <c:ext xmlns:c16="http://schemas.microsoft.com/office/drawing/2014/chart" uri="{C3380CC4-5D6E-409C-BE32-E72D297353CC}">
              <c16:uniqueId val="{00000000-A55B-4096-975D-E2B17C7CF2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263.76</c:v>
                </c:pt>
                <c:pt idx="4">
                  <c:v>274.35000000000002</c:v>
                </c:pt>
              </c:numCache>
            </c:numRef>
          </c:val>
          <c:smooth val="0"/>
          <c:extLst>
            <c:ext xmlns:c16="http://schemas.microsoft.com/office/drawing/2014/chart" uri="{C3380CC4-5D6E-409C-BE32-E72D297353CC}">
              <c16:uniqueId val="{00000001-A55B-4096-975D-E2B17C7CF2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90" zoomScaleNormal="90" workbookViewId="0">
      <selection activeCell="CE74" sqref="CE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静岡県　袋井市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88234</v>
      </c>
      <c r="AM8" s="74"/>
      <c r="AN8" s="74"/>
      <c r="AO8" s="74"/>
      <c r="AP8" s="74"/>
      <c r="AQ8" s="74"/>
      <c r="AR8" s="74"/>
      <c r="AS8" s="74"/>
      <c r="AT8" s="73">
        <f>データ!T6</f>
        <v>108.33</v>
      </c>
      <c r="AU8" s="73"/>
      <c r="AV8" s="73"/>
      <c r="AW8" s="73"/>
      <c r="AX8" s="73"/>
      <c r="AY8" s="73"/>
      <c r="AZ8" s="73"/>
      <c r="BA8" s="73"/>
      <c r="BB8" s="73">
        <f>データ!U6</f>
        <v>814.49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0.3</v>
      </c>
      <c r="Q10" s="73"/>
      <c r="R10" s="73"/>
      <c r="S10" s="73"/>
      <c r="T10" s="73"/>
      <c r="U10" s="73"/>
      <c r="V10" s="73"/>
      <c r="W10" s="73">
        <f>データ!Q6</f>
        <v>103.18</v>
      </c>
      <c r="X10" s="73"/>
      <c r="Y10" s="73"/>
      <c r="Z10" s="73"/>
      <c r="AA10" s="73"/>
      <c r="AB10" s="73"/>
      <c r="AC10" s="73"/>
      <c r="AD10" s="74">
        <f>データ!R6</f>
        <v>1982</v>
      </c>
      <c r="AE10" s="74"/>
      <c r="AF10" s="74"/>
      <c r="AG10" s="74"/>
      <c r="AH10" s="74"/>
      <c r="AI10" s="74"/>
      <c r="AJ10" s="74"/>
      <c r="AK10" s="2"/>
      <c r="AL10" s="74">
        <f>データ!V6</f>
        <v>266</v>
      </c>
      <c r="AM10" s="74"/>
      <c r="AN10" s="74"/>
      <c r="AO10" s="74"/>
      <c r="AP10" s="74"/>
      <c r="AQ10" s="74"/>
      <c r="AR10" s="74"/>
      <c r="AS10" s="74"/>
      <c r="AT10" s="73">
        <f>データ!W6</f>
        <v>0.08</v>
      </c>
      <c r="AU10" s="73"/>
      <c r="AV10" s="73"/>
      <c r="AW10" s="73"/>
      <c r="AX10" s="73"/>
      <c r="AY10" s="73"/>
      <c r="AZ10" s="73"/>
      <c r="BA10" s="73"/>
      <c r="BB10" s="73">
        <f>データ!X6</f>
        <v>3325</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oFTw8Z5HmR83QQCxs5Qce7VeI2+x35Vk2YE1VPb49fTCIK3i3C2B2mV2BHgnLZXSNrkJ/2RNwHuuaQp5yTrqUg==" saltValue="S+dHAbuPZ97XrYCJKUaA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222160</v>
      </c>
      <c r="D6" s="33">
        <f t="shared" si="3"/>
        <v>47</v>
      </c>
      <c r="E6" s="33">
        <f t="shared" si="3"/>
        <v>17</v>
      </c>
      <c r="F6" s="33">
        <f t="shared" si="3"/>
        <v>5</v>
      </c>
      <c r="G6" s="33">
        <f t="shared" si="3"/>
        <v>0</v>
      </c>
      <c r="H6" s="33" t="str">
        <f t="shared" si="3"/>
        <v>静岡県　袋井市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v>
      </c>
      <c r="Q6" s="34">
        <f t="shared" si="3"/>
        <v>103.18</v>
      </c>
      <c r="R6" s="34">
        <f t="shared" si="3"/>
        <v>1982</v>
      </c>
      <c r="S6" s="34">
        <f t="shared" si="3"/>
        <v>88234</v>
      </c>
      <c r="T6" s="34">
        <f t="shared" si="3"/>
        <v>108.33</v>
      </c>
      <c r="U6" s="34">
        <f t="shared" si="3"/>
        <v>814.49</v>
      </c>
      <c r="V6" s="34">
        <f t="shared" si="3"/>
        <v>266</v>
      </c>
      <c r="W6" s="34">
        <f t="shared" si="3"/>
        <v>0.08</v>
      </c>
      <c r="X6" s="34">
        <f t="shared" si="3"/>
        <v>3325</v>
      </c>
      <c r="Y6" s="35">
        <f>IF(Y7="",NA(),Y7)</f>
        <v>60.16</v>
      </c>
      <c r="Z6" s="35">
        <f t="shared" ref="Z6:AH6" si="4">IF(Z7="",NA(),Z7)</f>
        <v>56.84</v>
      </c>
      <c r="AA6" s="35">
        <f t="shared" si="4"/>
        <v>63.74</v>
      </c>
      <c r="AB6" s="35">
        <f t="shared" si="4"/>
        <v>65.34</v>
      </c>
      <c r="AC6" s="35">
        <f t="shared" si="4"/>
        <v>82.8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463.77</v>
      </c>
      <c r="BG6" s="35">
        <f t="shared" ref="BG6:BO6" si="7">IF(BG7="",NA(),BG7)</f>
        <v>505.69</v>
      </c>
      <c r="BH6" s="35">
        <f t="shared" si="7"/>
        <v>509.1</v>
      </c>
      <c r="BI6" s="34">
        <f t="shared" si="7"/>
        <v>0</v>
      </c>
      <c r="BJ6" s="34">
        <f t="shared" si="7"/>
        <v>0</v>
      </c>
      <c r="BK6" s="35">
        <f t="shared" si="7"/>
        <v>1161.05</v>
      </c>
      <c r="BL6" s="35">
        <f t="shared" si="7"/>
        <v>979.89</v>
      </c>
      <c r="BM6" s="35">
        <f t="shared" si="7"/>
        <v>1051.43</v>
      </c>
      <c r="BN6" s="35">
        <f t="shared" si="7"/>
        <v>855.8</v>
      </c>
      <c r="BO6" s="35">
        <f t="shared" si="7"/>
        <v>789.46</v>
      </c>
      <c r="BP6" s="34" t="str">
        <f>IF(BP7="","",IF(BP7="-","【-】","【"&amp;SUBSTITUTE(TEXT(BP7,"#,##0.00"),"-","△")&amp;"】"))</f>
        <v>【747.76】</v>
      </c>
      <c r="BQ6" s="35">
        <f>IF(BQ7="",NA(),BQ7)</f>
        <v>26.65</v>
      </c>
      <c r="BR6" s="35">
        <f t="shared" ref="BR6:BZ6" si="8">IF(BR7="",NA(),BR7)</f>
        <v>25.99</v>
      </c>
      <c r="BS6" s="35">
        <f t="shared" si="8"/>
        <v>23.99</v>
      </c>
      <c r="BT6" s="35">
        <f t="shared" si="8"/>
        <v>24.94</v>
      </c>
      <c r="BU6" s="35">
        <f t="shared" si="8"/>
        <v>16.29</v>
      </c>
      <c r="BV6" s="35">
        <f t="shared" si="8"/>
        <v>41.08</v>
      </c>
      <c r="BW6" s="35">
        <f t="shared" si="8"/>
        <v>41.34</v>
      </c>
      <c r="BX6" s="35">
        <f t="shared" si="8"/>
        <v>40.06</v>
      </c>
      <c r="BY6" s="35">
        <f t="shared" si="8"/>
        <v>59.8</v>
      </c>
      <c r="BZ6" s="35">
        <f t="shared" si="8"/>
        <v>57.77</v>
      </c>
      <c r="CA6" s="34" t="str">
        <f>IF(CA7="","",IF(CA7="-","【-】","【"&amp;SUBSTITUTE(TEXT(CA7,"#,##0.00"),"-","△")&amp;"】"))</f>
        <v>【59.51】</v>
      </c>
      <c r="CB6" s="35">
        <f>IF(CB7="",NA(),CB7)</f>
        <v>366.69</v>
      </c>
      <c r="CC6" s="35">
        <f t="shared" ref="CC6:CK6" si="9">IF(CC7="",NA(),CC7)</f>
        <v>379.82</v>
      </c>
      <c r="CD6" s="35">
        <f t="shared" si="9"/>
        <v>453.16</v>
      </c>
      <c r="CE6" s="35">
        <f t="shared" si="9"/>
        <v>444.69</v>
      </c>
      <c r="CF6" s="35">
        <f t="shared" si="9"/>
        <v>680.19</v>
      </c>
      <c r="CG6" s="35">
        <f t="shared" si="9"/>
        <v>378.08</v>
      </c>
      <c r="CH6" s="35">
        <f t="shared" si="9"/>
        <v>357.49</v>
      </c>
      <c r="CI6" s="35">
        <f t="shared" si="9"/>
        <v>355.22</v>
      </c>
      <c r="CJ6" s="35">
        <f t="shared" si="9"/>
        <v>263.76</v>
      </c>
      <c r="CK6" s="35">
        <f t="shared" si="9"/>
        <v>274.35000000000002</v>
      </c>
      <c r="CL6" s="34" t="str">
        <f>IF(CL7="","",IF(CL7="-","【-】","【"&amp;SUBSTITUTE(TEXT(CL7,"#,##0.00"),"-","△")&amp;"】"))</f>
        <v>【261.46】</v>
      </c>
      <c r="CM6" s="35">
        <f>IF(CM7="",NA(),CM7)</f>
        <v>71.58</v>
      </c>
      <c r="CN6" s="35">
        <f t="shared" ref="CN6:CV6" si="10">IF(CN7="",NA(),CN7)</f>
        <v>70.53</v>
      </c>
      <c r="CO6" s="35">
        <f t="shared" si="10"/>
        <v>67.37</v>
      </c>
      <c r="CP6" s="35">
        <f t="shared" si="10"/>
        <v>67.37</v>
      </c>
      <c r="CQ6" s="35">
        <f t="shared" si="10"/>
        <v>66.319999999999993</v>
      </c>
      <c r="CR6" s="35">
        <f t="shared" si="10"/>
        <v>44.69</v>
      </c>
      <c r="CS6" s="35">
        <f t="shared" si="10"/>
        <v>44.69</v>
      </c>
      <c r="CT6" s="35">
        <f t="shared" si="10"/>
        <v>42.84</v>
      </c>
      <c r="CU6" s="35">
        <f t="shared" si="10"/>
        <v>51.75</v>
      </c>
      <c r="CV6" s="35">
        <f t="shared" si="10"/>
        <v>50.68</v>
      </c>
      <c r="CW6" s="34" t="str">
        <f>IF(CW7="","",IF(CW7="-","【-】","【"&amp;SUBSTITUTE(TEXT(CW7,"#,##0.00"),"-","△")&amp;"】"))</f>
        <v>【52.23】</v>
      </c>
      <c r="CX6" s="35">
        <f>IF(CX7="",NA(),CX7)</f>
        <v>98.9</v>
      </c>
      <c r="CY6" s="35">
        <f t="shared" ref="CY6:DG6" si="11">IF(CY7="",NA(),CY7)</f>
        <v>98.85</v>
      </c>
      <c r="CZ6" s="35">
        <f t="shared" si="11"/>
        <v>98.86</v>
      </c>
      <c r="DA6" s="35">
        <f t="shared" si="11"/>
        <v>98.87</v>
      </c>
      <c r="DB6" s="35">
        <f t="shared" si="11"/>
        <v>98.5</v>
      </c>
      <c r="DC6" s="35">
        <f t="shared" si="11"/>
        <v>70.59</v>
      </c>
      <c r="DD6" s="35">
        <f t="shared" si="11"/>
        <v>69.67</v>
      </c>
      <c r="DE6" s="35">
        <f t="shared" si="11"/>
        <v>66.3</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5">
        <f t="shared" si="14"/>
        <v>0.01</v>
      </c>
      <c r="EN6" s="35">
        <f t="shared" si="14"/>
        <v>0.01</v>
      </c>
      <c r="EO6" s="34" t="str">
        <f>IF(EO7="","",IF(EO7="-","【-】","【"&amp;SUBSTITUTE(TEXT(EO7,"#,##0.00"),"-","△")&amp;"】"))</f>
        <v>【0.02】</v>
      </c>
    </row>
    <row r="7" spans="1:145" s="36" customFormat="1" x14ac:dyDescent="0.15">
      <c r="A7" s="28"/>
      <c r="B7" s="37">
        <v>2018</v>
      </c>
      <c r="C7" s="37">
        <v>222160</v>
      </c>
      <c r="D7" s="37">
        <v>47</v>
      </c>
      <c r="E7" s="37">
        <v>17</v>
      </c>
      <c r="F7" s="37">
        <v>5</v>
      </c>
      <c r="G7" s="37">
        <v>0</v>
      </c>
      <c r="H7" s="37" t="s">
        <v>98</v>
      </c>
      <c r="I7" s="37" t="s">
        <v>99</v>
      </c>
      <c r="J7" s="37" t="s">
        <v>100</v>
      </c>
      <c r="K7" s="37" t="s">
        <v>101</v>
      </c>
      <c r="L7" s="37" t="s">
        <v>102</v>
      </c>
      <c r="M7" s="37" t="s">
        <v>103</v>
      </c>
      <c r="N7" s="38" t="s">
        <v>104</v>
      </c>
      <c r="O7" s="38" t="s">
        <v>105</v>
      </c>
      <c r="P7" s="38">
        <v>0.3</v>
      </c>
      <c r="Q7" s="38">
        <v>103.18</v>
      </c>
      <c r="R7" s="38">
        <v>1982</v>
      </c>
      <c r="S7" s="38">
        <v>88234</v>
      </c>
      <c r="T7" s="38">
        <v>108.33</v>
      </c>
      <c r="U7" s="38">
        <v>814.49</v>
      </c>
      <c r="V7" s="38">
        <v>266</v>
      </c>
      <c r="W7" s="38">
        <v>0.08</v>
      </c>
      <c r="X7" s="38">
        <v>3325</v>
      </c>
      <c r="Y7" s="38">
        <v>60.16</v>
      </c>
      <c r="Z7" s="38">
        <v>56.84</v>
      </c>
      <c r="AA7" s="38">
        <v>63.74</v>
      </c>
      <c r="AB7" s="38">
        <v>65.34</v>
      </c>
      <c r="AC7" s="38">
        <v>82.8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463.77</v>
      </c>
      <c r="BG7" s="38">
        <v>505.69</v>
      </c>
      <c r="BH7" s="38">
        <v>509.1</v>
      </c>
      <c r="BI7" s="38">
        <v>0</v>
      </c>
      <c r="BJ7" s="38">
        <v>0</v>
      </c>
      <c r="BK7" s="38">
        <v>1161.05</v>
      </c>
      <c r="BL7" s="38">
        <v>979.89</v>
      </c>
      <c r="BM7" s="38">
        <v>1051.43</v>
      </c>
      <c r="BN7" s="38">
        <v>855.8</v>
      </c>
      <c r="BO7" s="38">
        <v>789.46</v>
      </c>
      <c r="BP7" s="38">
        <v>747.76</v>
      </c>
      <c r="BQ7" s="38">
        <v>26.65</v>
      </c>
      <c r="BR7" s="38">
        <v>25.99</v>
      </c>
      <c r="BS7" s="38">
        <v>23.99</v>
      </c>
      <c r="BT7" s="38">
        <v>24.94</v>
      </c>
      <c r="BU7" s="38">
        <v>16.29</v>
      </c>
      <c r="BV7" s="38">
        <v>41.08</v>
      </c>
      <c r="BW7" s="38">
        <v>41.34</v>
      </c>
      <c r="BX7" s="38">
        <v>40.06</v>
      </c>
      <c r="BY7" s="38">
        <v>59.8</v>
      </c>
      <c r="BZ7" s="38">
        <v>57.77</v>
      </c>
      <c r="CA7" s="38">
        <v>59.51</v>
      </c>
      <c r="CB7" s="38">
        <v>366.69</v>
      </c>
      <c r="CC7" s="38">
        <v>379.82</v>
      </c>
      <c r="CD7" s="38">
        <v>453.16</v>
      </c>
      <c r="CE7" s="38">
        <v>444.69</v>
      </c>
      <c r="CF7" s="38">
        <v>680.19</v>
      </c>
      <c r="CG7" s="38">
        <v>378.08</v>
      </c>
      <c r="CH7" s="38">
        <v>357.49</v>
      </c>
      <c r="CI7" s="38">
        <v>355.22</v>
      </c>
      <c r="CJ7" s="38">
        <v>263.76</v>
      </c>
      <c r="CK7" s="38">
        <v>274.35000000000002</v>
      </c>
      <c r="CL7" s="38">
        <v>261.45999999999998</v>
      </c>
      <c r="CM7" s="38">
        <v>71.58</v>
      </c>
      <c r="CN7" s="38">
        <v>70.53</v>
      </c>
      <c r="CO7" s="38">
        <v>67.37</v>
      </c>
      <c r="CP7" s="38">
        <v>67.37</v>
      </c>
      <c r="CQ7" s="38">
        <v>66.319999999999993</v>
      </c>
      <c r="CR7" s="38">
        <v>44.69</v>
      </c>
      <c r="CS7" s="38">
        <v>44.69</v>
      </c>
      <c r="CT7" s="38">
        <v>42.84</v>
      </c>
      <c r="CU7" s="38">
        <v>51.75</v>
      </c>
      <c r="CV7" s="38">
        <v>50.68</v>
      </c>
      <c r="CW7" s="38">
        <v>52.23</v>
      </c>
      <c r="CX7" s="38">
        <v>98.9</v>
      </c>
      <c r="CY7" s="38">
        <v>98.85</v>
      </c>
      <c r="CZ7" s="38">
        <v>98.86</v>
      </c>
      <c r="DA7" s="38">
        <v>98.87</v>
      </c>
      <c r="DB7" s="38">
        <v>98.5</v>
      </c>
      <c r="DC7" s="38">
        <v>70.59</v>
      </c>
      <c r="DD7" s="38">
        <v>69.67</v>
      </c>
      <c r="DE7" s="38">
        <v>66.3</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袋井市役所</cp:lastModifiedBy>
  <cp:lastPrinted>2020-01-21T07:52:48Z</cp:lastPrinted>
  <dcterms:created xsi:type="dcterms:W3CDTF">2019-12-05T05:20:20Z</dcterms:created>
  <dcterms:modified xsi:type="dcterms:W3CDTF">2020-02-12T05:57:15Z</dcterms:modified>
  <cp:category/>
</cp:coreProperties>
</file>