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8034291\APPDATA\LOCAL\TEMP\SOWDIR0\"/>
    </mc:Choice>
  </mc:AlternateContent>
  <workbookProtection workbookAlgorithmName="SHA-512" workbookHashValue="lhtsQxThscYbEVToWsnhBDybSubeklflrNQeYc5qUVE4NrOYJgE46lRV0DQ2HTOCGaLvQ7pV7feNvaovn6aZdg==" workbookSaltValue="WHLs1HRjJlMozoY+4mftJ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<sst xmlns="http://schemas.openxmlformats.org/spreadsheetml/2006/main" count="228" uniqueCount="114">
  <si>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</si>
  <si>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</si>
  <si>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</si>
  <si>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</si>
  <si>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</si>
  <si>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</si>
  <si>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</si>
  <si>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</si>
  <si>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</si>
  <si>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</si>
  <si>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</si>
  <si>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</si>
  <si>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</si>
  <si>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</si>
  <si>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</si>
  <si>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</si>
  <si>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</si>
  <si>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</si>
  <si>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</si>
  <si>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</si>
  <si>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</si>
  <si>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</si>
  <si>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</si>
  <si>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</si>
  <si>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</si>
  <si>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</si>
  <si>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</si>
  <si>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</si>
  <si>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</si>
  <si>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</si>
  <si>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</si>
  <si>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</si>
  <si>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</si>
  <si>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</si>
  <si>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</si>
  <si>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</si>
  <si>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</si>
  <si>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</si>
  <si>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</si>
  <si>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</si>
  <si>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</si>
  <si>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</si>
  <si>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</si>
  <si>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</si>
  <si>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</si>
  <si>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</si>
  <si>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</si>
  <si>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</si>
  <si>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</si>
  <si>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</si>
  <si>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</si>
  <si>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</si>
  <si>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</si>
  <si>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</si>
  <si>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</si>
  <si>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</si>
  <si>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</si>
  <si>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</si>
  <si>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</si>
  <si>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</si>
  <si>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</si>
  <si>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</si>
  <si>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</si>
  <si>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</si>
  <si>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</si>
  <si>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</si>
  <si>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</si>
  <si>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</si>
  <si>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</si>
  <si>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</si>
  <si>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</si>
  <si>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</si>
  <si>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</si>
  <si>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</si>
  <si>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</si>
  <si>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</si>
  <si>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</si>
  <si>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</si>
  <si>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</si>
  <si>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</si>
  <si>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</si>
  <si>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</si>
  <si>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</si>
  <si>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</si>
  <si>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</si>
  <si>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</si>
  <si>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</si>
  <si>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</si>
  <si>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</si>
  <si>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</si>
  <si>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</si>
  <si>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</si>
  <si>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</si>
  <si>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</si>
  <si>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</si>
  <si>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</si>
  <si>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</si>
  <si>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</si>
  <si>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</si>
  <si>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</si>
  <si>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</si>
  <si>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</si>
  <si>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</si>
  <si>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</si>
  <si>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</si>
  <si>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</si>
  <si>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</si>
  <si>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</si>
  <si>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</si>
  <si>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</si>
  <si>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</si>
  <si>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日常の維持管理業務においてみるかぎりでは、、施設、設備全般において、比較的細かい部品等の劣化は認められるものの、大規模な更新を要するような老朽化や機能の低下は認められません。</t>
    <rPh sb="2" eb="4">
      <t>ニチジョウ</t>
    </rPh>
    <rPh sb="5" eb="7">
      <t>イジ</t>
    </rPh>
    <rPh sb="7" eb="9">
      <t>カンリ</t>
    </rPh>
    <rPh sb="9" eb="11">
      <t>ギョウム</t>
    </rPh>
    <rPh sb="24" eb="26">
      <t>シセツ</t>
    </rPh>
    <rPh sb="27" eb="29">
      <t>セツビ</t>
    </rPh>
    <rPh sb="29" eb="31">
      <t>ゼンパン</t>
    </rPh>
    <rPh sb="36" eb="39">
      <t>ヒカクテキ</t>
    </rPh>
    <rPh sb="39" eb="40">
      <t>コマ</t>
    </rPh>
    <rPh sb="42" eb="44">
      <t>ブヒン</t>
    </rPh>
    <rPh sb="44" eb="45">
      <t>トウ</t>
    </rPh>
    <rPh sb="46" eb="48">
      <t>レッカ</t>
    </rPh>
    <rPh sb="49" eb="50">
      <t>ミト</t>
    </rPh>
    <rPh sb="58" eb="61">
      <t>ダイキボ</t>
    </rPh>
    <rPh sb="62" eb="64">
      <t>コウシン</t>
    </rPh>
    <rPh sb="65" eb="66">
      <t>ヨウ</t>
    </rPh>
    <rPh sb="71" eb="74">
      <t>ロウキュウカ</t>
    </rPh>
    <rPh sb="75" eb="77">
      <t>キノウ</t>
    </rPh>
    <rPh sb="78" eb="80">
      <t>テイカ</t>
    </rPh>
    <rPh sb="81" eb="82">
      <t>ミト</t>
    </rPh>
    <phoneticPr fontId="4"/>
  </si>
  <si>
    <t xml:space="preserve">  H30については、100％を基準とする指標において、すべて達成できており、その他の指標においても類似団体と比較してよい水準にあると認められました。
  しかしながら、使用戸数、有収水量はおおむね横ばいであり、今後増加する要素が乏しい一方、使用料は、公共下水道と比べて基本料金で倍以上、従量料金で最大1.6倍の設定になっていることから、引上げは困難と見込んでいます。
  以上の事情を踏まえ、引き続き、使用料の納付率を維持して収入を確保するとともに、効率的な維持管理を基本とした費用削減に努めます。
  </t>
    <rPh sb="16" eb="18">
      <t>キジュン</t>
    </rPh>
    <rPh sb="21" eb="23">
      <t>シヒョウ</t>
    </rPh>
    <rPh sb="31" eb="33">
      <t>タッセイ</t>
    </rPh>
    <rPh sb="41" eb="42">
      <t>タ</t>
    </rPh>
    <rPh sb="43" eb="45">
      <t>シヒョウ</t>
    </rPh>
    <rPh sb="50" eb="52">
      <t>ルイジ</t>
    </rPh>
    <rPh sb="52" eb="54">
      <t>ダンタイ</t>
    </rPh>
    <rPh sb="55" eb="57">
      <t>ヒカク</t>
    </rPh>
    <rPh sb="61" eb="63">
      <t>スイジュン</t>
    </rPh>
    <rPh sb="67" eb="68">
      <t>ミト</t>
    </rPh>
    <rPh sb="85" eb="87">
      <t>シヨウ</t>
    </rPh>
    <rPh sb="90" eb="91">
      <t>ユウ</t>
    </rPh>
    <rPh sb="91" eb="92">
      <t>シュウ</t>
    </rPh>
    <rPh sb="92" eb="94">
      <t>スイリョウ</t>
    </rPh>
    <rPh sb="99" eb="100">
      <t>ヨコ</t>
    </rPh>
    <rPh sb="106" eb="108">
      <t>コンゴ</t>
    </rPh>
    <rPh sb="108" eb="110">
      <t>ゾウカ</t>
    </rPh>
    <rPh sb="112" eb="114">
      <t>ヨウソ</t>
    </rPh>
    <rPh sb="115" eb="116">
      <t>トボ</t>
    </rPh>
    <rPh sb="118" eb="120">
      <t>イッポウ</t>
    </rPh>
    <rPh sb="121" eb="124">
      <t>シヨウリョウ</t>
    </rPh>
    <rPh sb="126" eb="128">
      <t>コウキョウ</t>
    </rPh>
    <rPh sb="128" eb="131">
      <t>ゲスイドウ</t>
    </rPh>
    <rPh sb="132" eb="133">
      <t>クラ</t>
    </rPh>
    <rPh sb="135" eb="137">
      <t>キホン</t>
    </rPh>
    <rPh sb="137" eb="139">
      <t>リョウキン</t>
    </rPh>
    <rPh sb="140" eb="143">
      <t>バイイジョウ</t>
    </rPh>
    <rPh sb="144" eb="146">
      <t>ジュウリョウ</t>
    </rPh>
    <rPh sb="146" eb="148">
      <t>リョウキン</t>
    </rPh>
    <rPh sb="149" eb="151">
      <t>サイダイ</t>
    </rPh>
    <rPh sb="154" eb="155">
      <t>バイ</t>
    </rPh>
    <rPh sb="156" eb="158">
      <t>セッテイ</t>
    </rPh>
    <rPh sb="169" eb="171">
      <t>ヒキア</t>
    </rPh>
    <rPh sb="173" eb="175">
      <t>コンナン</t>
    </rPh>
    <rPh sb="176" eb="178">
      <t>ミコ</t>
    </rPh>
    <rPh sb="187" eb="189">
      <t>イジョウ</t>
    </rPh>
    <rPh sb="190" eb="192">
      <t>ジジョウ</t>
    </rPh>
    <rPh sb="193" eb="194">
      <t>フ</t>
    </rPh>
    <rPh sb="197" eb="198">
      <t>ヒ</t>
    </rPh>
    <rPh sb="199" eb="200">
      <t>ツヅ</t>
    </rPh>
    <rPh sb="202" eb="205">
      <t>シヨウリョウ</t>
    </rPh>
    <rPh sb="206" eb="208">
      <t>ノウフ</t>
    </rPh>
    <rPh sb="208" eb="209">
      <t>リツ</t>
    </rPh>
    <rPh sb="210" eb="212">
      <t>イジ</t>
    </rPh>
    <rPh sb="214" eb="216">
      <t>シュウニュウ</t>
    </rPh>
    <rPh sb="217" eb="219">
      <t>カクホ</t>
    </rPh>
    <rPh sb="226" eb="229">
      <t>コウリツテキ</t>
    </rPh>
    <rPh sb="230" eb="232">
      <t>イジ</t>
    </rPh>
    <rPh sb="232" eb="234">
      <t>カンリ</t>
    </rPh>
    <rPh sb="235" eb="237">
      <t>キホン</t>
    </rPh>
    <rPh sb="240" eb="242">
      <t>ヒヨウ</t>
    </rPh>
    <rPh sb="242" eb="244">
      <t>サクゲン</t>
    </rPh>
    <rPh sb="245" eb="246">
      <t>ツト</t>
    </rPh>
    <phoneticPr fontId="4"/>
  </si>
  <si>
    <t>①収益的収支比率
  一般会計からの繰入れ及び定期的に行った保守点検並びに手入れにより、大がかりな修繕を必要とせず、黒字になりました。今後も一般会計からの繰入れに依存しなければならない見込みですが、大がかりな修繕を回避できるよう、引き続き、定期的な保守点検、手入れをはじめ、効率的な維持管理に努めます。
④企業債残高対事業規模比率
  地方債の償還金は、一般会計からの繰入れに
より0％になっています。
⑤経費回収率
  昨年度に続き、修繕費を抑えられたことから、改善傾向にあり100％になりました。引き続き、効率的な維持管理に努めます。
⑥汚水処理原価
  H27までに高額な費用を要する修繕が完了してから、従前以上に入念な保守点検と手入れを行うように努めた結果、H28以降は修繕費を圧縮できたことから、類似団体と比較しても低い水準になっています。引き続き、効率的な維持管理に努めます。
⑦施設利用率
  低下傾向にあった中で改善されたH29と比較して、数値が下がりましたが、類似団体と比較して高い水準にありますので、適切な規模であると考えています。
⑧水洗化率
  供用開始後、現在に至るまで100％を保っています。</t>
    <rPh sb="1" eb="4">
      <t>シュウエキテキ</t>
    </rPh>
    <rPh sb="4" eb="6">
      <t>シュウシ</t>
    </rPh>
    <rPh sb="6" eb="8">
      <t>ヒリツ</t>
    </rPh>
    <rPh sb="11" eb="13">
      <t>イッパン</t>
    </rPh>
    <rPh sb="13" eb="15">
      <t>カイケイ</t>
    </rPh>
    <rPh sb="18" eb="20">
      <t>クリイ</t>
    </rPh>
    <rPh sb="21" eb="22">
      <t>オヨ</t>
    </rPh>
    <rPh sb="23" eb="26">
      <t>テイキテキ</t>
    </rPh>
    <rPh sb="27" eb="28">
      <t>オコナ</t>
    </rPh>
    <rPh sb="30" eb="32">
      <t>ホシュ</t>
    </rPh>
    <rPh sb="32" eb="34">
      <t>テンケン</t>
    </rPh>
    <rPh sb="34" eb="35">
      <t>ナラ</t>
    </rPh>
    <rPh sb="37" eb="39">
      <t>テイ</t>
    </rPh>
    <rPh sb="44" eb="45">
      <t>オオ</t>
    </rPh>
    <rPh sb="49" eb="51">
      <t>シュウゼン</t>
    </rPh>
    <rPh sb="52" eb="54">
      <t>ヒツヨウ</t>
    </rPh>
    <rPh sb="58" eb="60">
      <t>クロジ</t>
    </rPh>
    <rPh sb="67" eb="69">
      <t>コンゴ</t>
    </rPh>
    <rPh sb="70" eb="72">
      <t>イッパン</t>
    </rPh>
    <rPh sb="72" eb="74">
      <t>カイケイ</t>
    </rPh>
    <rPh sb="77" eb="79">
      <t>クリイ</t>
    </rPh>
    <rPh sb="81" eb="83">
      <t>イゾン</t>
    </rPh>
    <rPh sb="92" eb="94">
      <t>ミコ</t>
    </rPh>
    <rPh sb="99" eb="100">
      <t>オオ</t>
    </rPh>
    <rPh sb="104" eb="106">
      <t>シュウゼン</t>
    </rPh>
    <rPh sb="107" eb="109">
      <t>カイヒ</t>
    </rPh>
    <rPh sb="115" eb="116">
      <t>ヒ</t>
    </rPh>
    <rPh sb="117" eb="118">
      <t>ツヅ</t>
    </rPh>
    <rPh sb="137" eb="140">
      <t>コウリツテキ</t>
    </rPh>
    <rPh sb="141" eb="143">
      <t>イジ</t>
    </rPh>
    <rPh sb="143" eb="145">
      <t>カンリ</t>
    </rPh>
    <rPh sb="146" eb="147">
      <t>ツト</t>
    </rPh>
    <rPh sb="153" eb="155">
      <t>キギョウ</t>
    </rPh>
    <rPh sb="155" eb="156">
      <t>サイ</t>
    </rPh>
    <rPh sb="156" eb="158">
      <t>ザンダカ</t>
    </rPh>
    <rPh sb="158" eb="159">
      <t>タイ</t>
    </rPh>
    <rPh sb="159" eb="161">
      <t>ジギョウ</t>
    </rPh>
    <rPh sb="161" eb="163">
      <t>キボ</t>
    </rPh>
    <rPh sb="163" eb="165">
      <t>ヒリツ</t>
    </rPh>
    <rPh sb="168" eb="171">
      <t>チホウサイ</t>
    </rPh>
    <rPh sb="172" eb="174">
      <t>ショウカン</t>
    </rPh>
    <rPh sb="174" eb="175">
      <t>キン</t>
    </rPh>
    <rPh sb="177" eb="179">
      <t>イッパン</t>
    </rPh>
    <rPh sb="179" eb="181">
      <t>カイケイ</t>
    </rPh>
    <rPh sb="184" eb="186">
      <t>クリイレ</t>
    </rPh>
    <rPh sb="203" eb="205">
      <t>ケイヒ</t>
    </rPh>
    <rPh sb="205" eb="207">
      <t>カイシュウ</t>
    </rPh>
    <rPh sb="207" eb="208">
      <t>リツ</t>
    </rPh>
    <rPh sb="211" eb="214">
      <t>サクネンド</t>
    </rPh>
    <rPh sb="215" eb="216">
      <t>ツヅ</t>
    </rPh>
    <rPh sb="218" eb="221">
      <t>シュウゼンヒ</t>
    </rPh>
    <rPh sb="222" eb="223">
      <t>オサ</t>
    </rPh>
    <rPh sb="232" eb="234">
      <t>カイゼン</t>
    </rPh>
    <rPh sb="234" eb="236">
      <t>ケイコウ</t>
    </rPh>
    <rPh sb="250" eb="251">
      <t>ヒ</t>
    </rPh>
    <rPh sb="252" eb="253">
      <t>ツヅ</t>
    </rPh>
    <rPh sb="271" eb="273">
      <t>オスイ</t>
    </rPh>
    <rPh sb="273" eb="275">
      <t>ショリ</t>
    </rPh>
    <rPh sb="275" eb="277">
      <t>ゲンカ</t>
    </rPh>
    <rPh sb="286" eb="288">
      <t>コウガク</t>
    </rPh>
    <rPh sb="289" eb="291">
      <t>ヒヨウ</t>
    </rPh>
    <rPh sb="292" eb="293">
      <t>ヨウ</t>
    </rPh>
    <rPh sb="295" eb="297">
      <t>シュウゼン</t>
    </rPh>
    <rPh sb="298" eb="300">
      <t>カンリョウ</t>
    </rPh>
    <rPh sb="310" eb="312">
      <t>ニュウネン</t>
    </rPh>
    <rPh sb="322" eb="323">
      <t>オコナ</t>
    </rPh>
    <rPh sb="330" eb="332">
      <t>ケッカ</t>
    </rPh>
    <rPh sb="336" eb="338">
      <t>イコウ</t>
    </rPh>
    <rPh sb="339" eb="342">
      <t>シュウゼンヒ</t>
    </rPh>
    <rPh sb="343" eb="345">
      <t>アッシュク</t>
    </rPh>
    <rPh sb="353" eb="355">
      <t>ルイジ</t>
    </rPh>
    <rPh sb="355" eb="357">
      <t>ダンタイ</t>
    </rPh>
    <rPh sb="358" eb="360">
      <t>ヒカク</t>
    </rPh>
    <rPh sb="363" eb="364">
      <t>ヒク</t>
    </rPh>
    <rPh sb="365" eb="367">
      <t>スイジュン</t>
    </rPh>
    <rPh sb="396" eb="398">
      <t>シセツ</t>
    </rPh>
    <rPh sb="398" eb="401">
      <t>リヨウリツ</t>
    </rPh>
    <rPh sb="404" eb="406">
      <t>テイカ</t>
    </rPh>
    <rPh sb="406" eb="408">
      <t>ケイコウ</t>
    </rPh>
    <rPh sb="412" eb="413">
      <t>ナカ</t>
    </rPh>
    <rPh sb="414" eb="416">
      <t>カイゼン</t>
    </rPh>
    <rPh sb="431" eb="432">
      <t>サ</t>
    </rPh>
    <rPh sb="441" eb="443">
      <t>ダンタイ</t>
    </rPh>
    <rPh sb="444" eb="446">
      <t>ヒカク</t>
    </rPh>
    <rPh sb="448" eb="449">
      <t>タカ</t>
    </rPh>
    <rPh sb="450" eb="452">
      <t>スイジュン</t>
    </rPh>
    <rPh sb="469" eb="470">
      <t>カンガ</t>
    </rPh>
    <rPh sb="478" eb="481">
      <t>スイセンカ</t>
    </rPh>
    <rPh sb="481" eb="482">
      <t>リツ</t>
    </rPh>
    <rPh sb="485" eb="487">
      <t>キョウヨウ</t>
    </rPh>
    <rPh sb="487" eb="489">
      <t>カイシ</t>
    </rPh>
    <rPh sb="489" eb="490">
      <t>ゴ</t>
    </rPh>
    <rPh sb="491" eb="493">
      <t>ゲンザイ</t>
    </rPh>
    <rPh sb="494" eb="495">
      <t>イタ</t>
    </rPh>
    <rPh sb="503" eb="504">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</si>
</sst>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4-4EF5-A637-FC5C405EF0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2E64-4EF5-A637-FC5C405EF0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81.819999999999993</c:v>
                </c:pt>
                <c:pt idx="2">
                  <c:v>61.54</c:v>
                </c:pt>
                <c:pt idx="3">
                  <c:v>67.69</c:v>
                </c:pt>
                <c:pt idx="4">
                  <c:v>61.54</c:v>
                </c:pt>
              </c:numCache>
            </c:numRef>
          </c:val>
          <c:extLst>
            <c:ext xmlns:c16="http://schemas.microsoft.com/office/drawing/2014/chart" uri="{C3380CC4-5D6E-409C-BE32-E72D297353CC}">
              <c16:uniqueId val="{00000000-DF52-448A-9532-7674D1EBC9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DF52-448A-9532-7674D1EBC9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28-43DE-A1BF-0563C46600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0528-43DE-A1BF-0563C46600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47.2</c:v>
                </c:pt>
                <c:pt idx="1">
                  <c:v>62.36</c:v>
                </c:pt>
                <c:pt idx="2">
                  <c:v>100.55</c:v>
                </c:pt>
                <c:pt idx="3">
                  <c:v>97.06</c:v>
                </c:pt>
                <c:pt idx="4">
                  <c:v>102.2</c:v>
                </c:pt>
              </c:numCache>
            </c:numRef>
          </c:val>
          <c:extLst>
            <c:ext xmlns:c16="http://schemas.microsoft.com/office/drawing/2014/chart" uri="{C3380CC4-5D6E-409C-BE32-E72D297353CC}">
              <c16:uniqueId val="{00000000-77B7-488A-B4A7-9FDB1C518C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7-488A-B4A7-9FDB1C518C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A-4C9D-B9AC-E31B63A476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A-4C9D-B9AC-E31B63A476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4-4250-A5FC-97F675E5C3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4-4250-A5FC-97F675E5C3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3F-4B62-9BEC-8BBE3C6A01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F-4B62-9BEC-8BBE3C6A01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7-4DDB-A13B-2A9C24D99A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7-4DDB-A13B-2A9C24D99A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A-41B4-8C8D-CBAC97729A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7CCA-41B4-8C8D-CBAC97729A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32.130000000000003</c:v>
                </c:pt>
                <c:pt idx="1">
                  <c:v>22.29</c:v>
                </c:pt>
                <c:pt idx="2">
                  <c:v>82</c:v>
                </c:pt>
                <c:pt idx="3">
                  <c:v>91.73</c:v>
                </c:pt>
                <c:pt idx="4">
                  <c:v>100</c:v>
                </c:pt>
              </c:numCache>
            </c:numRef>
          </c:val>
          <c:extLst>
            <c:ext xmlns:c16="http://schemas.microsoft.com/office/drawing/2014/chart" uri="{C3380CC4-5D6E-409C-BE32-E72D297353CC}">
              <c16:uniqueId val="{00000000-99A4-42CF-88EA-5328F8F794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99A4-42CF-88EA-5328F8F794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575.92999999999995</c:v>
                </c:pt>
                <c:pt idx="1">
                  <c:v>837.77</c:v>
                </c:pt>
                <c:pt idx="2">
                  <c:v>226.98</c:v>
                </c:pt>
                <c:pt idx="3">
                  <c:v>204.45</c:v>
                </c:pt>
                <c:pt idx="4">
                  <c:v>173.12</c:v>
                </c:pt>
              </c:numCache>
            </c:numRef>
          </c:val>
          <c:extLst>
            <c:ext xmlns:c16="http://schemas.microsoft.com/office/drawing/2014/chart" uri="{C3380CC4-5D6E-409C-BE32-E72D297353CC}">
              <c16:uniqueId val="{00000000-3AD7-476E-9B6A-39919D897E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3AD7-476E-9B6A-39919D897E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0"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富士宮市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132961</v>
      </c>
      <c r="AM8" s="68"/>
      <c r="AN8" s="68"/>
      <c r="AO8" s="68"/>
      <c r="AP8" s="68"/>
      <c r="AQ8" s="68"/>
      <c r="AR8" s="68"/>
      <c r="AS8" s="68"/>
      <c r="AT8" s="67">
        <f>データ!T6</f>
        <v>389.08</v>
      </c>
      <c r="AU8" s="67"/>
      <c r="AV8" s="67"/>
      <c r="AW8" s="67"/>
      <c r="AX8" s="67"/>
      <c r="AY8" s="67"/>
      <c r="AZ8" s="67"/>
      <c r="BA8" s="67"/>
      <c r="BB8" s="67">
        <f>データ!U6</f>
        <v>341.73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0.14000000000000001</v>
      </c>
      <c r="Q10" s="67"/>
      <c r="R10" s="67"/>
      <c r="S10" s="67"/>
      <c r="T10" s="67"/>
      <c r="U10" s="67"/>
      <c r="V10" s="67"/>
      <c r="W10" s="67">
        <f>データ!Q6</f>
        <v>119.56</v>
      </c>
      <c r="X10" s="67"/>
      <c r="Y10" s="67"/>
      <c r="Z10" s="67"/>
      <c r="AA10" s="67"/>
      <c r="AB10" s="67"/>
      <c r="AC10" s="67"/>
      <c r="AD10" s="68">
        <f>データ!R6</f>
        <v>3556</v>
      </c>
      <c r="AE10" s="68"/>
      <c r="AF10" s="68"/>
      <c r="AG10" s="68"/>
      <c r="AH10" s="68"/>
      <c r="AI10" s="68"/>
      <c r="AJ10" s="68"/>
      <c r="AK10" s="2"/>
      <c r="AL10" s="68">
        <f>データ!V6</f>
        <v>180</v>
      </c>
      <c r="AM10" s="68"/>
      <c r="AN10" s="68"/>
      <c r="AO10" s="68"/>
      <c r="AP10" s="68"/>
      <c r="AQ10" s="68"/>
      <c r="AR10" s="68"/>
      <c r="AS10" s="68"/>
      <c r="AT10" s="67">
        <f>データ!W6</f>
        <v>0.11</v>
      </c>
      <c r="AU10" s="67"/>
      <c r="AV10" s="67"/>
      <c r="AW10" s="67"/>
      <c r="AX10" s="67"/>
      <c r="AY10" s="67"/>
      <c r="AZ10" s="67"/>
      <c r="BA10" s="67"/>
      <c r="BB10" s="67">
        <f>データ!X6</f>
        <v>1636.36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Yt8HWKEluWkuNzUZ3ddH/bIxZIRLcUDMoyYt19Qlr/tUfQTbYz9/JmCUIUi97dOQnNCZxmTMw1l8Zxg0nbowzw==" saltValue="VxEiOKW1UD3fTVC+rbAN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222071</v>
      </c>
      <c r="D6" s="33">
        <f t="shared" si="3"/>
        <v>47</v>
      </c>
      <c r="E6" s="33">
        <f t="shared" si="3"/>
        <v>17</v>
      </c>
      <c r="F6" s="33">
        <f t="shared" si="3"/>
        <v>5</v>
      </c>
      <c r="G6" s="33">
        <f t="shared" si="3"/>
        <v>0</v>
      </c>
      <c r="H6" s="33" t="str">
        <f t="shared" si="3"/>
        <v>静岡県　富士宮市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0.14000000000000001</v>
      </c>
      <c r="Q6" s="34">
        <f t="shared" si="3"/>
        <v>119.56</v>
      </c>
      <c r="R6" s="34">
        <f t="shared" si="3"/>
        <v>3556</v>
      </c>
      <c r="S6" s="34">
        <f t="shared" si="3"/>
        <v>132961</v>
      </c>
      <c r="T6" s="34">
        <f t="shared" si="3"/>
        <v>389.08</v>
      </c>
      <c r="U6" s="34">
        <f t="shared" si="3"/>
        <v>341.73</v>
      </c>
      <c r="V6" s="34">
        <f t="shared" si="3"/>
        <v>180</v>
      </c>
      <c r="W6" s="34">
        <f t="shared" si="3"/>
        <v>0.11</v>
      </c>
      <c r="X6" s="34">
        <f t="shared" si="3"/>
        <v>1636.36</v>
      </c>
      <c r="Y6" s="35">
        <f>IF(Y7="",NA(),Y7)</f>
        <v>47.2</v>
      </c>
      <c r="Z6" s="35">
        <f t="shared" ref="Z6:AH6" si="4">IF(Z7="",NA(),Z7)</f>
        <v>62.36</v>
      </c>
      <c r="AA6" s="35">
        <f t="shared" si="4"/>
        <v>100.55</v>
      </c>
      <c r="AB6" s="35">
        <f t="shared" si="4"/>
        <v>97.06</v>
      </c>
      <c r="AC6" s="35">
        <f t="shared" si="4"/>
        <v>102.2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32.130000000000003</v>
      </c>
      <c r="BR6" s="35">
        <f t="shared" ref="BR6:BZ6" si="8">IF(BR7="",NA(),BR7)</f>
        <v>22.29</v>
      </c>
      <c r="BS6" s="35">
        <f t="shared" si="8"/>
        <v>82</v>
      </c>
      <c r="BT6" s="35">
        <f t="shared" si="8"/>
        <v>91.73</v>
      </c>
      <c r="BU6" s="35">
        <f t="shared" si="8"/>
        <v>100</v>
      </c>
      <c r="BV6" s="35">
        <f t="shared" si="8"/>
        <v>41.08</v>
      </c>
      <c r="BW6" s="35">
        <f t="shared" si="8"/>
        <v>41.34</v>
      </c>
      <c r="BX6" s="35">
        <f t="shared" si="8"/>
        <v>55.32</v>
      </c>
      <c r="BY6" s="35">
        <f t="shared" si="8"/>
        <v>59.8</v>
      </c>
      <c r="BZ6" s="35">
        <f t="shared" si="8"/>
        <v>57.77</v>
      </c>
      <c r="CA6" s="34" t="str">
        <f>IF(CA7="","",IF(CA7="-","【-】","【"&amp;SUBSTITUTE(TEXT(CA7,"#,##0.00"),"-","△")&amp;"】"))</f>
        <v>【59.51】</v>
      </c>
      <c r="CB6" s="35">
        <f>IF(CB7="",NA(),CB7)</f>
        <v>575.92999999999995</v>
      </c>
      <c r="CC6" s="35">
        <f t="shared" ref="CC6:CK6" si="9">IF(CC7="",NA(),CC7)</f>
        <v>837.77</v>
      </c>
      <c r="CD6" s="35">
        <f t="shared" si="9"/>
        <v>226.98</v>
      </c>
      <c r="CE6" s="35">
        <f t="shared" si="9"/>
        <v>204.45</v>
      </c>
      <c r="CF6" s="35">
        <f t="shared" si="9"/>
        <v>173.12</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100</v>
      </c>
      <c r="CN6" s="35">
        <f t="shared" ref="CN6:CV6" si="10">IF(CN7="",NA(),CN7)</f>
        <v>81.819999999999993</v>
      </c>
      <c r="CO6" s="35">
        <f t="shared" si="10"/>
        <v>61.54</v>
      </c>
      <c r="CP6" s="35">
        <f t="shared" si="10"/>
        <v>67.69</v>
      </c>
      <c r="CQ6" s="35">
        <f t="shared" si="10"/>
        <v>61.54</v>
      </c>
      <c r="CR6" s="35">
        <f t="shared" si="10"/>
        <v>44.69</v>
      </c>
      <c r="CS6" s="35">
        <f t="shared" si="10"/>
        <v>44.69</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222071</v>
      </c>
      <c r="D7" s="37">
        <v>47</v>
      </c>
      <c r="E7" s="37">
        <v>17</v>
      </c>
      <c r="F7" s="37">
        <v>5</v>
      </c>
      <c r="G7" s="37">
        <v>0</v>
      </c>
      <c r="H7" s="37" t="s">
        <v>98</v>
      </c>
      <c r="I7" s="37" t="s">
        <v>99</v>
      </c>
      <c r="J7" s="37" t="s">
        <v>100</v>
      </c>
      <c r="K7" s="37" t="s">
        <v>101</v>
      </c>
      <c r="L7" s="37" t="s">
        <v>102</v>
      </c>
      <c r="M7" s="37" t="s">
        <v>103</v>
      </c>
      <c r="N7" s="38" t="s">
        <v>104</v>
      </c>
      <c r="O7" s="38" t="s">
        <v>105</v>
      </c>
      <c r="P7" s="38">
        <v>0.14000000000000001</v>
      </c>
      <c r="Q7" s="38">
        <v>119.56</v>
      </c>
      <c r="R7" s="38">
        <v>3556</v>
      </c>
      <c r="S7" s="38">
        <v>132961</v>
      </c>
      <c r="T7" s="38">
        <v>389.08</v>
      </c>
      <c r="U7" s="38">
        <v>341.73</v>
      </c>
      <c r="V7" s="38">
        <v>180</v>
      </c>
      <c r="W7" s="38">
        <v>0.11</v>
      </c>
      <c r="X7" s="38">
        <v>1636.36</v>
      </c>
      <c r="Y7" s="38">
        <v>47.2</v>
      </c>
      <c r="Z7" s="38">
        <v>62.36</v>
      </c>
      <c r="AA7" s="38">
        <v>100.55</v>
      </c>
      <c r="AB7" s="38">
        <v>97.06</v>
      </c>
      <c r="AC7" s="38">
        <v>102.2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974.93</v>
      </c>
      <c r="BN7" s="38">
        <v>855.8</v>
      </c>
      <c r="BO7" s="38">
        <v>789.46</v>
      </c>
      <c r="BP7" s="38">
        <v>747.76</v>
      </c>
      <c r="BQ7" s="38">
        <v>32.130000000000003</v>
      </c>
      <c r="BR7" s="38">
        <v>22.29</v>
      </c>
      <c r="BS7" s="38">
        <v>82</v>
      </c>
      <c r="BT7" s="38">
        <v>91.73</v>
      </c>
      <c r="BU7" s="38">
        <v>100</v>
      </c>
      <c r="BV7" s="38">
        <v>41.08</v>
      </c>
      <c r="BW7" s="38">
        <v>41.34</v>
      </c>
      <c r="BX7" s="38">
        <v>55.32</v>
      </c>
      <c r="BY7" s="38">
        <v>59.8</v>
      </c>
      <c r="BZ7" s="38">
        <v>57.77</v>
      </c>
      <c r="CA7" s="38">
        <v>59.51</v>
      </c>
      <c r="CB7" s="38">
        <v>575.92999999999995</v>
      </c>
      <c r="CC7" s="38">
        <v>837.77</v>
      </c>
      <c r="CD7" s="38">
        <v>226.98</v>
      </c>
      <c r="CE7" s="38">
        <v>204.45</v>
      </c>
      <c r="CF7" s="38">
        <v>173.12</v>
      </c>
      <c r="CG7" s="38">
        <v>378.08</v>
      </c>
      <c r="CH7" s="38">
        <v>357.49</v>
      </c>
      <c r="CI7" s="38">
        <v>283.17</v>
      </c>
      <c r="CJ7" s="38">
        <v>263.76</v>
      </c>
      <c r="CK7" s="38">
        <v>274.35000000000002</v>
      </c>
      <c r="CL7" s="38">
        <v>261.45999999999998</v>
      </c>
      <c r="CM7" s="38">
        <v>100</v>
      </c>
      <c r="CN7" s="38">
        <v>81.819999999999993</v>
      </c>
      <c r="CO7" s="38">
        <v>61.54</v>
      </c>
      <c r="CP7" s="38">
        <v>67.69</v>
      </c>
      <c r="CQ7" s="38">
        <v>61.54</v>
      </c>
      <c r="CR7" s="38">
        <v>44.69</v>
      </c>
      <c r="CS7" s="38">
        <v>44.69</v>
      </c>
      <c r="CT7" s="38">
        <v>60.65</v>
      </c>
      <c r="CU7" s="38">
        <v>51.75</v>
      </c>
      <c r="CV7" s="38">
        <v>50.68</v>
      </c>
      <c r="CW7" s="38">
        <v>52.23</v>
      </c>
      <c r="CX7" s="38">
        <v>100</v>
      </c>
      <c r="CY7" s="38">
        <v>100</v>
      </c>
      <c r="CZ7" s="38">
        <v>100</v>
      </c>
      <c r="DA7" s="38">
        <v>100</v>
      </c>
      <c r="DB7" s="38">
        <v>100</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俊太</cp:lastModifiedBy>
  <cp:lastPrinted>2020-02-10T00:59:22Z</cp:lastPrinted>
  <dcterms:created xsi:type="dcterms:W3CDTF">2019-12-05T05:20:16Z</dcterms:created>
  <dcterms:modified xsi:type="dcterms:W3CDTF">2020-02-12T04:44:53Z</dcterms:modified>
  <cp:category/>
</cp:coreProperties>
</file>