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1\各課フォルダ\1045 水道部\3000 下水道課\平成31年度 作業用フォルダ\①　庶務\②　調査回答\⑪　県市町行財政課調査回答\経営比較分析表\H31\公共下水道事業\"/>
    </mc:Choice>
  </mc:AlternateContent>
  <workbookProtection workbookAlgorithmName="SHA-512" workbookHashValue="ovgSWGgfj80829Hb5FV5o0QcYlRqZhWkUdvzqHL8ihdCa8Bm+KX7tSZRMje3Z6Gkl0SppY877fMuxxga4/JXoQ==" workbookSaltValue="KRQSIYVgT7hUHb+B9RsfAw=="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<sst xmlns="http://schemas.openxmlformats.org/spreadsheetml/2006/main" count="228" uniqueCount="115">
  <si>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</si>
  <si>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</si>
  <si>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</si>
  <si>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</si>
  <si>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</si>
  <si>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</si>
  <si>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</si>
  <si>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</si>
  <si>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</si>
  <si>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</si>
  <si>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</si>
  <si>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</si>
  <si>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</si>
  <si>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</si>
  <si>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</si>
  <si>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</si>
  <si>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</si>
  <si>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</si>
  <si>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</si>
  <si>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</si>
  <si>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</si>
  <si>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</si>
  <si>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</si>
  <si>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</si>
  <si>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</si>
  <si>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</si>
  <si>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</si>
  <si>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</si>
  <si>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</si>
  <si>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</si>
  <si>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</si>
  <si>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</si>
  <si>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</si>
  <si>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</si>
  <si>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</si>
  <si>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</si>
  <si>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</si>
  <si>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</si>
  <si>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</si>
  <si>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</si>
  <si>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</si>
  <si>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</si>
  <si>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</si>
  <si>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</si>
  <si>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</si>
  <si>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</si>
  <si>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</si>
  <si>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</si>
  <si>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</si>
  <si>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</si>
  <si>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</si>
  <si>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</si>
  <si>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</si>
  <si>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</si>
  <si>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</si>
  <si>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</si>
  <si>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</si>
  <si>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</si>
  <si>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</si>
  <si>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</si>
  <si>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</si>
  <si>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</si>
  <si>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</si>
  <si>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</si>
  <si>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</si>
  <si>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</si>
  <si>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</si>
  <si>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</si>
  <si>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</si>
  <si>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</si>
  <si>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</si>
  <si>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</si>
  <si>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</si>
  <si>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</si>
  <si>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</si>
  <si>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</si>
  <si>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</si>
  <si>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</si>
  <si>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</si>
  <si>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</si>
  <si>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</si>
  <si>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</si>
  <si>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</si>
  <si>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</si>
  <si>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</si>
  <si>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</si>
  <si>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</si>
  <si>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</si>
  <si>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</si>
  <si>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</si>
  <si>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</si>
  <si>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</si>
  <si>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</si>
  <si>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</si>
  <si>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</si>
  <si>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</si>
  <si>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</si>
  <si>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</si>
  <si>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</si>
  <si>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富士宮市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</si>
  <si>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</si>
  <si>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</si>
  <si>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</si>
  <si>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</si>
  <si>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</si>
  <si>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</si>
  <si>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</si>
  <si>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</si>
  <si>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</si>
  <si>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</si>
  <si>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</si>
  <si>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</si>
  <si>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27年度の下水道法改正により、下水道ストックマネジメントが導入され、優先度に応じた維持管理・改築を実施することとなった。このため、平成27年度以降は小規模な補修は実施しておらず、管渠改善率は平成27年度から0%となっている。
　今後もストックマネジメント計画に基づいた更新を実施していく予定であるが、供用開始後40年以上経過した管渠もあり、緊急度の高いものについては、引き続き部分的な管渠の点検調査による更新を実施していく。</t>
    <rPh sb="1" eb="3">
      <t>ヘイセイ</t>
    </rPh>
    <rPh sb="5" eb="7">
      <t>ネンド</t>
    </rPh>
    <rPh sb="8" eb="11">
      <t>ゲスイドウ</t>
    </rPh>
    <rPh sb="11" eb="12">
      <t>ホウ</t>
    </rPh>
    <rPh sb="12" eb="14">
      <t>カイセイ</t>
    </rPh>
    <rPh sb="18" eb="21">
      <t>ゲスイドウ</t>
    </rPh>
    <rPh sb="32" eb="34">
      <t>ドウニュウ</t>
    </rPh>
    <rPh sb="37" eb="40">
      <t>ユウセンド</t>
    </rPh>
    <rPh sb="41" eb="42">
      <t>オウ</t>
    </rPh>
    <rPh sb="44" eb="46">
      <t>イジ</t>
    </rPh>
    <rPh sb="46" eb="48">
      <t>カンリ</t>
    </rPh>
    <rPh sb="49" eb="51">
      <t>カイチク</t>
    </rPh>
    <rPh sb="52" eb="54">
      <t>ジッシ</t>
    </rPh>
    <rPh sb="68" eb="70">
      <t>ヘイセイ</t>
    </rPh>
    <rPh sb="72" eb="74">
      <t>ネンド</t>
    </rPh>
    <rPh sb="74" eb="76">
      <t>イコウ</t>
    </rPh>
    <rPh sb="77" eb="80">
      <t>ショウキボ</t>
    </rPh>
    <rPh sb="81" eb="83">
      <t>ホシュウ</t>
    </rPh>
    <rPh sb="84" eb="86">
      <t>ジッシ</t>
    </rPh>
    <rPh sb="92" eb="94">
      <t>カンキョ</t>
    </rPh>
    <rPh sb="94" eb="96">
      <t>カイゼン</t>
    </rPh>
    <rPh sb="96" eb="97">
      <t>リツ</t>
    </rPh>
    <rPh sb="98" eb="100">
      <t>ヘイセイ</t>
    </rPh>
    <rPh sb="102" eb="104">
      <t>ネンド</t>
    </rPh>
    <rPh sb="117" eb="119">
      <t>コンゴ</t>
    </rPh>
    <rPh sb="130" eb="132">
      <t>ケイカク</t>
    </rPh>
    <rPh sb="133" eb="134">
      <t>モト</t>
    </rPh>
    <rPh sb="137" eb="139">
      <t>コウシン</t>
    </rPh>
    <rPh sb="140" eb="142">
      <t>ジッシ</t>
    </rPh>
    <rPh sb="146" eb="148">
      <t>ヨテイ</t>
    </rPh>
    <rPh sb="153" eb="155">
      <t>キョウヨウ</t>
    </rPh>
    <rPh sb="155" eb="157">
      <t>カイシ</t>
    </rPh>
    <rPh sb="157" eb="158">
      <t>ゴ</t>
    </rPh>
    <rPh sb="160" eb="161">
      <t>ネン</t>
    </rPh>
    <rPh sb="161" eb="163">
      <t>イジョウ</t>
    </rPh>
    <rPh sb="163" eb="165">
      <t>ケイカ</t>
    </rPh>
    <rPh sb="167" eb="169">
      <t>カンキョ</t>
    </rPh>
    <rPh sb="173" eb="176">
      <t>キンキュウド</t>
    </rPh>
    <rPh sb="177" eb="178">
      <t>タカ</t>
    </rPh>
    <rPh sb="187" eb="188">
      <t>ヒ</t>
    </rPh>
    <rPh sb="189" eb="190">
      <t>ツヅ</t>
    </rPh>
    <rPh sb="191" eb="194">
      <t>ブブンテキ</t>
    </rPh>
    <rPh sb="195" eb="197">
      <t>カンキョ</t>
    </rPh>
    <rPh sb="198" eb="200">
      <t>テンケン</t>
    </rPh>
    <rPh sb="200" eb="202">
      <t>チョウサ</t>
    </rPh>
    <rPh sb="205" eb="207">
      <t>コウシン</t>
    </rPh>
    <rPh sb="208" eb="210">
      <t>ジッシ</t>
    </rPh>
    <phoneticPr fontId="4"/>
  </si>
  <si>
    <t>①収益的収支比率について
　地方債元利償還金の減少により、支出が減少したものの、一般会計繰入金の減少により、収入も減少したため、前年度とほぼ変化していない。しかしながら、依然として100%を下回っているため、水洗化率向上による使用料収入増加などの収益確保対策や電気料金などの流動費の経費削減対策に努めていく。
④企業債残高対事業規模比率について
　企業債償還元金については、全額一般会計からの負担となっており、前年度に引き続き0%である。
⑤経費回収率について
　使用料収入及び汚水処理費が微増となり、前年度とほぼ変化はなかったが、類似団体平均値を大きく下回っている。経営において重要な指標であるため、水洗化率の向上や不明水対策など、有収水量を増加させる対策に努めていく。
⑥汚水処理原価について
　維持管理費が微増したものの、資本費が微減したため、前年度と変化はなかった。類似団平均値と比較して優位性のある指標のため、引き続き維持管理費の抑制に努めていく。
⑦施設利用率について
　全国平均は上回っているものの、類似団体平均値を下回っている。前年度と比較して平均処理水量は改善されたものの、認可変更により現在処理能力が大きくなったため、指標は悪化している。処理場更新時に適切な施設規模について検討したい。
⑧水洗化率について
　過去5年間の推移は微増となっており、戸別訪問などの水洗化率向上対策の効果はあるものの、類似団体平均値と比較して低い水準にある。他の指標にも影響する指標であるため、広報活動の強化に取り組んでいく。</t>
    <rPh sb="1" eb="4">
      <t>シュウエキテキ</t>
    </rPh>
    <rPh sb="4" eb="6">
      <t>シュウシ</t>
    </rPh>
    <rPh sb="6" eb="8">
      <t>ヒリツ</t>
    </rPh>
    <rPh sb="14" eb="17">
      <t>チホウサイ</t>
    </rPh>
    <rPh sb="17" eb="19">
      <t>ガンリ</t>
    </rPh>
    <rPh sb="19" eb="22">
      <t>ショウカンキン</t>
    </rPh>
    <rPh sb="23" eb="25">
      <t>ゲンショウ</t>
    </rPh>
    <rPh sb="29" eb="31">
      <t>シシュツ</t>
    </rPh>
    <rPh sb="32" eb="34">
      <t>ゲンショウ</t>
    </rPh>
    <rPh sb="40" eb="42">
      <t>イッパン</t>
    </rPh>
    <rPh sb="42" eb="44">
      <t>カイケイ</t>
    </rPh>
    <rPh sb="44" eb="46">
      <t>クリイレ</t>
    </rPh>
    <rPh sb="46" eb="47">
      <t>キン</t>
    </rPh>
    <rPh sb="48" eb="50">
      <t>ゲンショウ</t>
    </rPh>
    <rPh sb="54" eb="56">
      <t>シュウニュウ</t>
    </rPh>
    <rPh sb="57" eb="59">
      <t>ゲンショウ</t>
    </rPh>
    <rPh sb="64" eb="67">
      <t>ゼンネンド</t>
    </rPh>
    <rPh sb="70" eb="72">
      <t>ヘンカ</t>
    </rPh>
    <rPh sb="85" eb="87">
      <t>イゼン</t>
    </rPh>
    <rPh sb="95" eb="97">
      <t>シタマワ</t>
    </rPh>
    <rPh sb="104" eb="107">
      <t>スイセンカ</t>
    </rPh>
    <rPh sb="107" eb="108">
      <t>リツ</t>
    </rPh>
    <rPh sb="108" eb="110">
      <t>コウジョウ</t>
    </rPh>
    <rPh sb="113" eb="116">
      <t>シヨウリョウ</t>
    </rPh>
    <rPh sb="116" eb="118">
      <t>シュウニュウ</t>
    </rPh>
    <rPh sb="118" eb="120">
      <t>ゾウカ</t>
    </rPh>
    <rPh sb="123" eb="125">
      <t>シュウエキ</t>
    </rPh>
    <rPh sb="125" eb="127">
      <t>カクホ</t>
    </rPh>
    <rPh sb="127" eb="129">
      <t>タイサク</t>
    </rPh>
    <rPh sb="130" eb="132">
      <t>デンキ</t>
    </rPh>
    <rPh sb="132" eb="134">
      <t>リョウキン</t>
    </rPh>
    <rPh sb="137" eb="139">
      <t>リュウドウ</t>
    </rPh>
    <rPh sb="139" eb="140">
      <t>ヒ</t>
    </rPh>
    <rPh sb="141" eb="143">
      <t>ケイヒ</t>
    </rPh>
    <rPh sb="143" eb="145">
      <t>サクゲン</t>
    </rPh>
    <rPh sb="145" eb="147">
      <t>タイサク</t>
    </rPh>
    <rPh sb="148" eb="149">
      <t>ツト</t>
    </rPh>
    <rPh sb="157" eb="159">
      <t>キギョウ</t>
    </rPh>
    <rPh sb="159" eb="160">
      <t>サイ</t>
    </rPh>
    <rPh sb="160" eb="162">
      <t>ザンダカ</t>
    </rPh>
    <rPh sb="162" eb="163">
      <t>タイ</t>
    </rPh>
    <rPh sb="163" eb="165">
      <t>ジギョウ</t>
    </rPh>
    <rPh sb="165" eb="167">
      <t>キボ</t>
    </rPh>
    <rPh sb="167" eb="169">
      <t>ヒリツ</t>
    </rPh>
    <rPh sb="175" eb="177">
      <t>キギョウ</t>
    </rPh>
    <rPh sb="177" eb="178">
      <t>サイ</t>
    </rPh>
    <rPh sb="178" eb="180">
      <t>ショウカン</t>
    </rPh>
    <rPh sb="180" eb="182">
      <t>ガンキン</t>
    </rPh>
    <rPh sb="188" eb="190">
      <t>ゼンガク</t>
    </rPh>
    <rPh sb="190" eb="192">
      <t>イッパン</t>
    </rPh>
    <rPh sb="192" eb="194">
      <t>カイケイ</t>
    </rPh>
    <rPh sb="197" eb="199">
      <t>フタン</t>
    </rPh>
    <rPh sb="206" eb="209">
      <t>ゼンネンド</t>
    </rPh>
    <rPh sb="210" eb="211">
      <t>ヒ</t>
    </rPh>
    <rPh sb="212" eb="213">
      <t>ツヅ</t>
    </rPh>
    <rPh sb="223" eb="225">
      <t>ケイヒ</t>
    </rPh>
    <rPh sb="225" eb="227">
      <t>カイシュウ</t>
    </rPh>
    <rPh sb="227" eb="228">
      <t>リツ</t>
    </rPh>
    <rPh sb="234" eb="237">
      <t>シヨウリョウ</t>
    </rPh>
    <rPh sb="237" eb="239">
      <t>シュウニュウ</t>
    </rPh>
    <rPh sb="239" eb="240">
      <t>オヨ</t>
    </rPh>
    <rPh sb="241" eb="243">
      <t>オスイ</t>
    </rPh>
    <rPh sb="243" eb="245">
      <t>ショリ</t>
    </rPh>
    <rPh sb="245" eb="246">
      <t>ヒ</t>
    </rPh>
    <rPh sb="247" eb="249">
      <t>ビゾウ</t>
    </rPh>
    <rPh sb="253" eb="256">
      <t>ゼンネンド</t>
    </rPh>
    <rPh sb="259" eb="261">
      <t>ヘンカ</t>
    </rPh>
    <rPh sb="268" eb="270">
      <t>ルイジ</t>
    </rPh>
    <rPh sb="270" eb="272">
      <t>ダンタイ</t>
    </rPh>
    <rPh sb="272" eb="275">
      <t>ヘイキンチ</t>
    </rPh>
    <rPh sb="276" eb="277">
      <t>オオ</t>
    </rPh>
    <rPh sb="279" eb="281">
      <t>シタマワ</t>
    </rPh>
    <rPh sb="286" eb="288">
      <t>ケイエイ</t>
    </rPh>
    <rPh sb="292" eb="294">
      <t>ジュウヨウ</t>
    </rPh>
    <rPh sb="295" eb="297">
      <t>シヒョウ</t>
    </rPh>
    <rPh sb="303" eb="306">
      <t>スイセンカ</t>
    </rPh>
    <rPh sb="306" eb="307">
      <t>リツ</t>
    </rPh>
    <rPh sb="308" eb="310">
      <t>コウジョウ</t>
    </rPh>
    <rPh sb="311" eb="313">
      <t>フメイ</t>
    </rPh>
    <rPh sb="313" eb="314">
      <t>スイ</t>
    </rPh>
    <rPh sb="314" eb="316">
      <t>タイサク</t>
    </rPh>
    <rPh sb="319" eb="321">
      <t>ユウシュウ</t>
    </rPh>
    <rPh sb="321" eb="323">
      <t>スイリョウ</t>
    </rPh>
    <rPh sb="324" eb="326">
      <t>ゾウカ</t>
    </rPh>
    <rPh sb="329" eb="331">
      <t>タイサク</t>
    </rPh>
    <rPh sb="332" eb="333">
      <t>ツト</t>
    </rPh>
    <rPh sb="341" eb="343">
      <t>オスイ</t>
    </rPh>
    <rPh sb="343" eb="345">
      <t>ショリ</t>
    </rPh>
    <rPh sb="345" eb="347">
      <t>ゲンカ</t>
    </rPh>
    <rPh sb="353" eb="355">
      <t>イジ</t>
    </rPh>
    <rPh sb="355" eb="358">
      <t>カンリヒ</t>
    </rPh>
    <rPh sb="359" eb="361">
      <t>ビゾウ</t>
    </rPh>
    <rPh sb="367" eb="369">
      <t>シホン</t>
    </rPh>
    <rPh sb="369" eb="370">
      <t>ヒ</t>
    </rPh>
    <rPh sb="371" eb="373">
      <t>ビゲン</t>
    </rPh>
    <rPh sb="378" eb="381">
      <t>ゼンネンド</t>
    </rPh>
    <rPh sb="382" eb="384">
      <t>ヘンカ</t>
    </rPh>
    <rPh sb="390" eb="392">
      <t>ルイジ</t>
    </rPh>
    <rPh sb="392" eb="393">
      <t>ダン</t>
    </rPh>
    <rPh sb="393" eb="396">
      <t>ヘイキンチ</t>
    </rPh>
    <rPh sb="397" eb="399">
      <t>ヒカク</t>
    </rPh>
    <rPh sb="401" eb="404">
      <t>ユウイセイ</t>
    </rPh>
    <rPh sb="407" eb="409">
      <t>シヒョウ</t>
    </rPh>
    <rPh sb="413" eb="414">
      <t>ヒ</t>
    </rPh>
    <rPh sb="415" eb="416">
      <t>ツヅ</t>
    </rPh>
    <rPh sb="417" eb="419">
      <t>イジ</t>
    </rPh>
    <rPh sb="419" eb="422">
      <t>カンリヒ</t>
    </rPh>
    <rPh sb="423" eb="425">
      <t>ヨクセイ</t>
    </rPh>
    <rPh sb="426" eb="427">
      <t>ツト</t>
    </rPh>
    <rPh sb="435" eb="437">
      <t>シセツ</t>
    </rPh>
    <rPh sb="437" eb="440">
      <t>リヨウリツ</t>
    </rPh>
    <rPh sb="446" eb="448">
      <t>ゼンコク</t>
    </rPh>
    <rPh sb="448" eb="450">
      <t>ヘイキン</t>
    </rPh>
    <rPh sb="451" eb="453">
      <t>ウワマワ</t>
    </rPh>
    <rPh sb="461" eb="463">
      <t>ルイジ</t>
    </rPh>
    <rPh sb="463" eb="465">
      <t>ダンタイ</t>
    </rPh>
    <rPh sb="465" eb="468">
      <t>ヘイキンチ</t>
    </rPh>
    <rPh sb="469" eb="471">
      <t>シタマワ</t>
    </rPh>
    <rPh sb="476" eb="477">
      <t>マエ</t>
    </rPh>
    <rPh sb="477" eb="479">
      <t>ネンド</t>
    </rPh>
    <rPh sb="480" eb="482">
      <t>ヒカク</t>
    </rPh>
    <rPh sb="484" eb="486">
      <t>ヘイキン</t>
    </rPh>
    <rPh sb="486" eb="488">
      <t>ショリ</t>
    </rPh>
    <rPh sb="488" eb="490">
      <t>スイリョウ</t>
    </rPh>
    <rPh sb="491" eb="493">
      <t>カイゼン</t>
    </rPh>
    <rPh sb="500" eb="502">
      <t>ニンカ</t>
    </rPh>
    <rPh sb="502" eb="504">
      <t>ヘンコウ</t>
    </rPh>
    <rPh sb="507" eb="509">
      <t>ゲンザイ</t>
    </rPh>
    <rPh sb="509" eb="511">
      <t>ショリ</t>
    </rPh>
    <rPh sb="511" eb="513">
      <t>ノウリョク</t>
    </rPh>
    <rPh sb="514" eb="515">
      <t>オオ</t>
    </rPh>
    <rPh sb="523" eb="525">
      <t>シヒョウ</t>
    </rPh>
    <rPh sb="526" eb="528">
      <t>アッカ</t>
    </rPh>
    <rPh sb="533" eb="536">
      <t>ショリジョウ</t>
    </rPh>
    <rPh sb="536" eb="539">
      <t>コウシンジ</t>
    </rPh>
    <rPh sb="540" eb="542">
      <t>テキセツ</t>
    </rPh>
    <rPh sb="543" eb="545">
      <t>シセツ</t>
    </rPh>
    <rPh sb="545" eb="547">
      <t>キボ</t>
    </rPh>
    <rPh sb="551" eb="553">
      <t>ケントウ</t>
    </rPh>
    <rPh sb="560" eb="563">
      <t>スイセンカ</t>
    </rPh>
    <rPh sb="563" eb="564">
      <t>リツ</t>
    </rPh>
    <rPh sb="570" eb="572">
      <t>カコ</t>
    </rPh>
    <rPh sb="573" eb="575">
      <t>ネンカン</t>
    </rPh>
    <rPh sb="576" eb="578">
      <t>スイイ</t>
    </rPh>
    <rPh sb="579" eb="581">
      <t>ビゾウ</t>
    </rPh>
    <rPh sb="588" eb="590">
      <t>コベツ</t>
    </rPh>
    <rPh sb="590" eb="592">
      <t>ホウモン</t>
    </rPh>
    <rPh sb="595" eb="598">
      <t>スイセンカ</t>
    </rPh>
    <rPh sb="598" eb="599">
      <t>リツ</t>
    </rPh>
    <rPh sb="599" eb="601">
      <t>コウジョウ</t>
    </rPh>
    <rPh sb="601" eb="603">
      <t>タイサク</t>
    </rPh>
    <rPh sb="604" eb="606">
      <t>コウカ</t>
    </rPh>
    <rPh sb="613" eb="615">
      <t>ルイジ</t>
    </rPh>
    <rPh sb="615" eb="617">
      <t>ダンタイ</t>
    </rPh>
    <rPh sb="617" eb="620">
      <t>ヘイキンチ</t>
    </rPh>
    <rPh sb="621" eb="623">
      <t>ヒカク</t>
    </rPh>
    <rPh sb="625" eb="626">
      <t>ヒク</t>
    </rPh>
    <rPh sb="627" eb="629">
      <t>スイジュン</t>
    </rPh>
    <rPh sb="633" eb="634">
      <t>タ</t>
    </rPh>
    <rPh sb="635" eb="637">
      <t>シヒョウ</t>
    </rPh>
    <rPh sb="639" eb="641">
      <t>エイキョウ</t>
    </rPh>
    <rPh sb="643" eb="645">
      <t>シヒョウ</t>
    </rPh>
    <rPh sb="651" eb="653">
      <t>コウホウ</t>
    </rPh>
    <rPh sb="653" eb="655">
      <t>カツドウ</t>
    </rPh>
    <rPh sb="656" eb="658">
      <t>キョウカ</t>
    </rPh>
    <rPh sb="659" eb="660">
      <t>ト</t>
    </rPh>
    <rPh sb="661" eb="662">
      <t>ク</t>
    </rPh>
    <phoneticPr fontId="4"/>
  </si>
  <si>
    <t>　経営面においては、収益的収支比率が100%を下回っているものの、類似団体平均値と比較して汚水処理原価は過去5年すべてにおいて優位性があり、当市公共下水道事業の強みである。今後、維持管理費が微増していくことが予想されるが、地方債元利償還金の減少に伴って資本費も微減していくため、この傾向は続くと考えている。しかしながら、経費回収率は依然として低い水準にあり、類似団体平均値に少しでも近づくよう、水洗化率向上対策などに取り組み、使用料の増収に努めていく。
　施設面では、昭和45年に事業認可を受け、汚水管渠延長は318kmに達し、供用開始後40年以上経過した管渠もある。今後もストックマネジメント計画に基づき、優先度に応じた点検・調査、改築を進めていく。</t>
    <rPh sb="1" eb="3">
      <t>ケイエイ</t>
    </rPh>
    <rPh sb="3" eb="4">
      <t>メン</t>
    </rPh>
    <rPh sb="10" eb="13">
      <t>シュウエキテキ</t>
    </rPh>
    <rPh sb="13" eb="15">
      <t>シュウシ</t>
    </rPh>
    <rPh sb="15" eb="17">
      <t>ヒリツ</t>
    </rPh>
    <rPh sb="23" eb="25">
      <t>シタマワ</t>
    </rPh>
    <rPh sb="33" eb="35">
      <t>ルイジ</t>
    </rPh>
    <rPh sb="35" eb="37">
      <t>ダンタイ</t>
    </rPh>
    <rPh sb="37" eb="39">
      <t>ヘイキン</t>
    </rPh>
    <rPh sb="39" eb="40">
      <t>チ</t>
    </rPh>
    <rPh sb="41" eb="43">
      <t>ヒカク</t>
    </rPh>
    <rPh sb="45" eb="47">
      <t>オスイ</t>
    </rPh>
    <rPh sb="47" eb="49">
      <t>ショリ</t>
    </rPh>
    <rPh sb="49" eb="51">
      <t>ゲンカ</t>
    </rPh>
    <rPh sb="52" eb="54">
      <t>カコ</t>
    </rPh>
    <rPh sb="55" eb="56">
      <t>ネン</t>
    </rPh>
    <rPh sb="63" eb="65">
      <t>ユウイ</t>
    </rPh>
    <rPh sb="65" eb="66">
      <t>セイ</t>
    </rPh>
    <rPh sb="70" eb="72">
      <t>トウシ</t>
    </rPh>
    <rPh sb="72" eb="74">
      <t>コウキョウ</t>
    </rPh>
    <rPh sb="74" eb="77">
      <t>ゲスイドウ</t>
    </rPh>
    <rPh sb="77" eb="79">
      <t>ジギョウ</t>
    </rPh>
    <rPh sb="80" eb="81">
      <t>ツヨ</t>
    </rPh>
    <rPh sb="86" eb="88">
      <t>コンゴ</t>
    </rPh>
    <rPh sb="89" eb="91">
      <t>イジ</t>
    </rPh>
    <rPh sb="91" eb="94">
      <t>カンリヒ</t>
    </rPh>
    <rPh sb="95" eb="97">
      <t>ビゾウ</t>
    </rPh>
    <rPh sb="104" eb="106">
      <t>ヨソウ</t>
    </rPh>
    <rPh sb="111" eb="114">
      <t>チホウサイ</t>
    </rPh>
    <rPh sb="114" eb="116">
      <t>ガンリ</t>
    </rPh>
    <rPh sb="116" eb="119">
      <t>ショウカンキン</t>
    </rPh>
    <rPh sb="120" eb="122">
      <t>ゲンショウ</t>
    </rPh>
    <rPh sb="123" eb="124">
      <t>トモナ</t>
    </rPh>
    <rPh sb="126" eb="128">
      <t>シホン</t>
    </rPh>
    <rPh sb="128" eb="129">
      <t>ヒ</t>
    </rPh>
    <rPh sb="130" eb="132">
      <t>ビゲン</t>
    </rPh>
    <rPh sb="141" eb="143">
      <t>ケイコウ</t>
    </rPh>
    <rPh sb="144" eb="145">
      <t>ツヅ</t>
    </rPh>
    <rPh sb="147" eb="148">
      <t>カンガ</t>
    </rPh>
    <rPh sb="160" eb="162">
      <t>ケイヒ</t>
    </rPh>
    <rPh sb="162" eb="164">
      <t>カイシュウ</t>
    </rPh>
    <rPh sb="164" eb="165">
      <t>リツ</t>
    </rPh>
    <rPh sb="166" eb="168">
      <t>イゼン</t>
    </rPh>
    <rPh sb="171" eb="172">
      <t>ヒク</t>
    </rPh>
    <rPh sb="173" eb="175">
      <t>スイジュン</t>
    </rPh>
    <rPh sb="179" eb="181">
      <t>ルイジ</t>
    </rPh>
    <rPh sb="181" eb="183">
      <t>ダンタイ</t>
    </rPh>
    <rPh sb="183" eb="186">
      <t>ヘイキンチ</t>
    </rPh>
    <rPh sb="187" eb="188">
      <t>スコ</t>
    </rPh>
    <rPh sb="191" eb="192">
      <t>チカ</t>
    </rPh>
    <rPh sb="197" eb="200">
      <t>スイセンカ</t>
    </rPh>
    <rPh sb="200" eb="201">
      <t>リツ</t>
    </rPh>
    <rPh sb="201" eb="203">
      <t>コウジョウ</t>
    </rPh>
    <rPh sb="203" eb="205">
      <t>タイサク</t>
    </rPh>
    <rPh sb="208" eb="209">
      <t>ト</t>
    </rPh>
    <rPh sb="210" eb="211">
      <t>ク</t>
    </rPh>
    <rPh sb="213" eb="216">
      <t>シヨウリョウ</t>
    </rPh>
    <rPh sb="217" eb="219">
      <t>ゾウシュウ</t>
    </rPh>
    <rPh sb="220" eb="221">
      <t>ツト</t>
    </rPh>
    <rPh sb="228" eb="230">
      <t>シセツ</t>
    </rPh>
    <rPh sb="230" eb="231">
      <t>メン</t>
    </rPh>
    <rPh sb="234" eb="236">
      <t>ショウワ</t>
    </rPh>
    <rPh sb="238" eb="239">
      <t>ネン</t>
    </rPh>
    <rPh sb="240" eb="242">
      <t>ジギョウ</t>
    </rPh>
    <rPh sb="242" eb="244">
      <t>ニンカ</t>
    </rPh>
    <rPh sb="245" eb="246">
      <t>ウ</t>
    </rPh>
    <rPh sb="248" eb="250">
      <t>オスイ</t>
    </rPh>
    <rPh sb="250" eb="252">
      <t>カンキョ</t>
    </rPh>
    <rPh sb="252" eb="254">
      <t>エンチョウ</t>
    </rPh>
    <rPh sb="261" eb="262">
      <t>タッ</t>
    </rPh>
    <rPh sb="264" eb="266">
      <t>キョウヨウ</t>
    </rPh>
    <rPh sb="266" eb="268">
      <t>カイシ</t>
    </rPh>
    <rPh sb="268" eb="269">
      <t>ゴ</t>
    </rPh>
    <rPh sb="271" eb="272">
      <t>ネン</t>
    </rPh>
    <rPh sb="272" eb="274">
      <t>イジョウ</t>
    </rPh>
    <rPh sb="274" eb="276">
      <t>ケイカ</t>
    </rPh>
    <rPh sb="278" eb="280">
      <t>カンキョ</t>
    </rPh>
    <rPh sb="284" eb="286">
      <t>コンゴ</t>
    </rPh>
    <rPh sb="297" eb="299">
      <t>ケイカク</t>
    </rPh>
    <rPh sb="300" eb="301">
      <t>モト</t>
    </rPh>
    <rPh sb="304" eb="307">
      <t>ユウセンド</t>
    </rPh>
    <rPh sb="308" eb="309">
      <t>オウ</t>
    </rPh>
    <rPh sb="311" eb="313">
      <t>テンケン</t>
    </rPh>
    <rPh sb="314" eb="316">
      <t>チョウサ</t>
    </rPh>
    <rPh sb="317" eb="319">
      <t>カイチク</t>
    </rPh>
    <rPh sb="320" eb="321">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</si>
</sst>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quot;-&quot;">
                  <c:v>0.5</c:v>
                </c:pt>
                <c:pt idx="1">
                  <c:v>0</c:v>
                </c:pt>
                <c:pt idx="2">
                  <c:v>0</c:v>
                </c:pt>
                <c:pt idx="3">
                  <c:v>0</c:v>
                </c:pt>
                <c:pt idx="4">
                  <c:v>0</c:v>
                </c:pt>
              </c:numCache>
            </c:numRef>
          </c:val>
          <c:extLst>
            <c:ext xmlns:c16="http://schemas.microsoft.com/office/drawing/2014/chart" uri="{C3380CC4-5D6E-409C-BE32-E72D297353CC}">
              <c16:uniqueId val="{00000000-8356-4CF1-B9B9-2D094770804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0.27</c:v>
                </c:pt>
                <c:pt idx="2">
                  <c:v>0.17</c:v>
                </c:pt>
                <c:pt idx="3">
                  <c:v>0.13</c:v>
                </c:pt>
                <c:pt idx="4">
                  <c:v>0.1</c:v>
                </c:pt>
              </c:numCache>
            </c:numRef>
          </c:val>
          <c:smooth val="0"/>
          <c:extLst>
            <c:ext xmlns:c16="http://schemas.microsoft.com/office/drawing/2014/chart" uri="{C3380CC4-5D6E-409C-BE32-E72D297353CC}">
              <c16:uniqueId val="{00000001-8356-4CF1-B9B9-2D094770804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66.400000000000006</c:v>
                </c:pt>
                <c:pt idx="1">
                  <c:v>68.34</c:v>
                </c:pt>
                <c:pt idx="2">
                  <c:v>67.400000000000006</c:v>
                </c:pt>
                <c:pt idx="3">
                  <c:v>65.87</c:v>
                </c:pt>
                <c:pt idx="4">
                  <c:v>62.71</c:v>
                </c:pt>
              </c:numCache>
            </c:numRef>
          </c:val>
          <c:extLst>
            <c:ext xmlns:c16="http://schemas.microsoft.com/office/drawing/2014/chart" uri="{C3380CC4-5D6E-409C-BE32-E72D297353CC}">
              <c16:uniqueId val="{00000000-E7AF-4772-B3D1-0B6FF3E029E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64.87</c:v>
                </c:pt>
                <c:pt idx="1">
                  <c:v>65.62</c:v>
                </c:pt>
                <c:pt idx="2">
                  <c:v>64.67</c:v>
                </c:pt>
                <c:pt idx="3">
                  <c:v>64.959999999999994</c:v>
                </c:pt>
                <c:pt idx="4">
                  <c:v>65.040000000000006</c:v>
                </c:pt>
              </c:numCache>
            </c:numRef>
          </c:val>
          <c:smooth val="0"/>
          <c:extLst>
            <c:ext xmlns:c16="http://schemas.microsoft.com/office/drawing/2014/chart" uri="{C3380CC4-5D6E-409C-BE32-E72D297353CC}">
              <c16:uniqueId val="{00000001-E7AF-4772-B3D1-0B6FF3E029E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87.27</c:v>
                </c:pt>
                <c:pt idx="1">
                  <c:v>87.69</c:v>
                </c:pt>
                <c:pt idx="2">
                  <c:v>87.73</c:v>
                </c:pt>
                <c:pt idx="3">
                  <c:v>88.21</c:v>
                </c:pt>
                <c:pt idx="4">
                  <c:v>88.4</c:v>
                </c:pt>
              </c:numCache>
            </c:numRef>
          </c:val>
          <c:extLst>
            <c:ext xmlns:c16="http://schemas.microsoft.com/office/drawing/2014/chart" uri="{C3380CC4-5D6E-409C-BE32-E72D297353CC}">
              <c16:uniqueId val="{00000000-75BC-4E98-A40D-9A33E5C4EDD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91.11</c:v>
                </c:pt>
                <c:pt idx="1">
                  <c:v>91.44</c:v>
                </c:pt>
                <c:pt idx="2">
                  <c:v>91.76</c:v>
                </c:pt>
                <c:pt idx="3">
                  <c:v>92.3</c:v>
                </c:pt>
                <c:pt idx="4">
                  <c:v>92.55</c:v>
                </c:pt>
              </c:numCache>
            </c:numRef>
          </c:val>
          <c:smooth val="0"/>
          <c:extLst>
            <c:ext xmlns:c16="http://schemas.microsoft.com/office/drawing/2014/chart" uri="{C3380CC4-5D6E-409C-BE32-E72D297353CC}">
              <c16:uniqueId val="{00000001-75BC-4E98-A40D-9A33E5C4EDD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81.540000000000006</c:v>
                </c:pt>
                <c:pt idx="1">
                  <c:v>79.959999999999994</c:v>
                </c:pt>
                <c:pt idx="2">
                  <c:v>80.89</c:v>
                </c:pt>
                <c:pt idx="3">
                  <c:v>82.05</c:v>
                </c:pt>
                <c:pt idx="4">
                  <c:v>81.98</c:v>
                </c:pt>
              </c:numCache>
            </c:numRef>
          </c:val>
          <c:extLst>
            <c:ext xmlns:c16="http://schemas.microsoft.com/office/drawing/2014/chart" uri="{C3380CC4-5D6E-409C-BE32-E72D297353CC}">
              <c16:uniqueId val="{00000000-0C52-41A2-B005-BB9FC410C6E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52-41A2-B005-BB9FC410C6E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9B-4488-9013-46DBCA3D586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9B-4488-9013-46DBCA3D586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FA-4729-B7D3-D6B9A98D84F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FA-4729-B7D3-D6B9A98D84F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173-4943-BF74-8D299B70050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73-4943-BF74-8D299B70050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E7-47CA-9D58-2EAB52C051D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E7-47CA-9D58-2EAB52C051D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1425.14</c:v>
                </c:pt>
                <c:pt idx="1">
                  <c:v>842.14</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C8B-45FE-BE59-48ECFAA9905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854.16</c:v>
                </c:pt>
                <c:pt idx="1">
                  <c:v>848.31</c:v>
                </c:pt>
                <c:pt idx="2">
                  <c:v>774.99</c:v>
                </c:pt>
                <c:pt idx="3">
                  <c:v>799.41</c:v>
                </c:pt>
                <c:pt idx="4">
                  <c:v>820.36</c:v>
                </c:pt>
              </c:numCache>
            </c:numRef>
          </c:val>
          <c:smooth val="0"/>
          <c:extLst>
            <c:ext xmlns:c16="http://schemas.microsoft.com/office/drawing/2014/chart" uri="{C3380CC4-5D6E-409C-BE32-E72D297353CC}">
              <c16:uniqueId val="{00000001-2C8B-45FE-BE59-48ECFAA9905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71.680000000000007</c:v>
                </c:pt>
                <c:pt idx="1">
                  <c:v>69.599999999999994</c:v>
                </c:pt>
                <c:pt idx="2">
                  <c:v>75.790000000000006</c:v>
                </c:pt>
                <c:pt idx="3">
                  <c:v>75.97</c:v>
                </c:pt>
                <c:pt idx="4">
                  <c:v>76.14</c:v>
                </c:pt>
              </c:numCache>
            </c:numRef>
          </c:val>
          <c:extLst>
            <c:ext xmlns:c16="http://schemas.microsoft.com/office/drawing/2014/chart" uri="{C3380CC4-5D6E-409C-BE32-E72D297353CC}">
              <c16:uniqueId val="{00000000-4F3F-4D68-85FB-710B1B29BBB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93.13</c:v>
                </c:pt>
                <c:pt idx="1">
                  <c:v>94.38</c:v>
                </c:pt>
                <c:pt idx="2">
                  <c:v>96.57</c:v>
                </c:pt>
                <c:pt idx="3">
                  <c:v>96.54</c:v>
                </c:pt>
                <c:pt idx="4">
                  <c:v>95.4</c:v>
                </c:pt>
              </c:numCache>
            </c:numRef>
          </c:val>
          <c:smooth val="0"/>
          <c:extLst>
            <c:ext xmlns:c16="http://schemas.microsoft.com/office/drawing/2014/chart" uri="{C3380CC4-5D6E-409C-BE32-E72D297353CC}">
              <c16:uniqueId val="{00000001-4F3F-4D68-85FB-710B1B29BBB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158.71</c:v>
                </c:pt>
                <c:pt idx="1">
                  <c:v>163.75</c:v>
                </c:pt>
                <c:pt idx="2">
                  <c:v>150</c:v>
                </c:pt>
                <c:pt idx="3">
                  <c:v>150</c:v>
                </c:pt>
                <c:pt idx="4">
                  <c:v>150</c:v>
                </c:pt>
              </c:numCache>
            </c:numRef>
          </c:val>
          <c:extLst>
            <c:ext xmlns:c16="http://schemas.microsoft.com/office/drawing/2014/chart" uri="{C3380CC4-5D6E-409C-BE32-E72D297353CC}">
              <c16:uniqueId val="{00000000-182F-4181-BF06-67B5A5D7D9E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167.97</c:v>
                </c:pt>
                <c:pt idx="1">
                  <c:v>165.45</c:v>
                </c:pt>
                <c:pt idx="2">
                  <c:v>161.54</c:v>
                </c:pt>
                <c:pt idx="3">
                  <c:v>162.81</c:v>
                </c:pt>
                <c:pt idx="4">
                  <c:v>163.19999999999999</c:v>
                </c:pt>
              </c:numCache>
            </c:numRef>
          </c:val>
          <c:smooth val="0"/>
          <c:extLst>
            <c:ext xmlns:c16="http://schemas.microsoft.com/office/drawing/2014/chart" uri="{C3380CC4-5D6E-409C-BE32-E72D297353CC}">
              <c16:uniqueId val="{00000001-182F-4181-BF06-67B5A5D7D9E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1" zoomScaleNormal="100" workbookViewId="0">
      <selection activeCell="BL83" sqref="BL8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0" t="str">
        <f>データ!H6</f>
        <v>静岡県　富士宮市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2">
      <c r="A8" s="2"/>
      <c r="B8" s="77" t="str">
        <f>データ!I6</f>
        <v>法非適用</v>
      </c>
      <c r="C8" s="77"/>
      <c r="D8" s="77"/>
      <c r="E8" s="77"/>
      <c r="F8" s="77"/>
      <c r="G8" s="77"/>
      <c r="H8" s="77"/>
      <c r="I8" s="77" t="str">
        <f>データ!J6</f>
        <v>下水道事業</v>
      </c>
      <c r="J8" s="77"/>
      <c r="K8" s="77"/>
      <c r="L8" s="77"/>
      <c r="M8" s="77"/>
      <c r="N8" s="77"/>
      <c r="O8" s="77"/>
      <c r="P8" s="77" t="str">
        <f>データ!K6</f>
        <v>公共下水道</v>
      </c>
      <c r="Q8" s="77"/>
      <c r="R8" s="77"/>
      <c r="S8" s="77"/>
      <c r="T8" s="77"/>
      <c r="U8" s="77"/>
      <c r="V8" s="77"/>
      <c r="W8" s="77" t="str">
        <f>データ!L6</f>
        <v>Bd1</v>
      </c>
      <c r="X8" s="77"/>
      <c r="Y8" s="77"/>
      <c r="Z8" s="77"/>
      <c r="AA8" s="77"/>
      <c r="AB8" s="77"/>
      <c r="AC8" s="77"/>
      <c r="AD8" s="78" t="str">
        <f>データ!$M$6</f>
        <v>非設置</v>
      </c>
      <c r="AE8" s="78"/>
      <c r="AF8" s="78"/>
      <c r="AG8" s="78"/>
      <c r="AH8" s="78"/>
      <c r="AI8" s="78"/>
      <c r="AJ8" s="78"/>
      <c r="AK8" s="3"/>
      <c r="AL8" s="74">
        <f>データ!S6</f>
        <v>132961</v>
      </c>
      <c r="AM8" s="74"/>
      <c r="AN8" s="74"/>
      <c r="AO8" s="74"/>
      <c r="AP8" s="74"/>
      <c r="AQ8" s="74"/>
      <c r="AR8" s="74"/>
      <c r="AS8" s="74"/>
      <c r="AT8" s="73">
        <f>データ!T6</f>
        <v>389.08</v>
      </c>
      <c r="AU8" s="73"/>
      <c r="AV8" s="73"/>
      <c r="AW8" s="73"/>
      <c r="AX8" s="73"/>
      <c r="AY8" s="73"/>
      <c r="AZ8" s="73"/>
      <c r="BA8" s="73"/>
      <c r="BB8" s="73">
        <f>データ!U6</f>
        <v>341.73</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2">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2">
      <c r="A10" s="2"/>
      <c r="B10" s="73" t="str">
        <f>データ!N6</f>
        <v>-</v>
      </c>
      <c r="C10" s="73"/>
      <c r="D10" s="73"/>
      <c r="E10" s="73"/>
      <c r="F10" s="73"/>
      <c r="G10" s="73"/>
      <c r="H10" s="73"/>
      <c r="I10" s="73" t="str">
        <f>データ!O6</f>
        <v>該当数値なし</v>
      </c>
      <c r="J10" s="73"/>
      <c r="K10" s="73"/>
      <c r="L10" s="73"/>
      <c r="M10" s="73"/>
      <c r="N10" s="73"/>
      <c r="O10" s="73"/>
      <c r="P10" s="73">
        <f>データ!P6</f>
        <v>53.74</v>
      </c>
      <c r="Q10" s="73"/>
      <c r="R10" s="73"/>
      <c r="S10" s="73"/>
      <c r="T10" s="73"/>
      <c r="U10" s="73"/>
      <c r="V10" s="73"/>
      <c r="W10" s="73">
        <f>データ!Q6</f>
        <v>76.39</v>
      </c>
      <c r="X10" s="73"/>
      <c r="Y10" s="73"/>
      <c r="Z10" s="73"/>
      <c r="AA10" s="73"/>
      <c r="AB10" s="73"/>
      <c r="AC10" s="73"/>
      <c r="AD10" s="74">
        <f>データ!R6</f>
        <v>1911</v>
      </c>
      <c r="AE10" s="74"/>
      <c r="AF10" s="74"/>
      <c r="AG10" s="74"/>
      <c r="AH10" s="74"/>
      <c r="AI10" s="74"/>
      <c r="AJ10" s="74"/>
      <c r="AK10" s="2"/>
      <c r="AL10" s="74">
        <f>データ!V6</f>
        <v>71285</v>
      </c>
      <c r="AM10" s="74"/>
      <c r="AN10" s="74"/>
      <c r="AO10" s="74"/>
      <c r="AP10" s="74"/>
      <c r="AQ10" s="74"/>
      <c r="AR10" s="74"/>
      <c r="AS10" s="74"/>
      <c r="AT10" s="73">
        <f>データ!W6</f>
        <v>14.72</v>
      </c>
      <c r="AU10" s="73"/>
      <c r="AV10" s="73"/>
      <c r="AW10" s="73"/>
      <c r="AX10" s="73"/>
      <c r="AY10" s="73"/>
      <c r="AZ10" s="73"/>
      <c r="BA10" s="73"/>
      <c r="BB10" s="73">
        <f>データ!X6</f>
        <v>4842.7299999999996</v>
      </c>
      <c r="BC10" s="73"/>
      <c r="BD10" s="73"/>
      <c r="BE10" s="73"/>
      <c r="BF10" s="73"/>
      <c r="BG10" s="73"/>
      <c r="BH10" s="73"/>
      <c r="BI10" s="73"/>
      <c r="BJ10" s="2"/>
      <c r="BK10" s="2"/>
      <c r="BL10" s="57" t="s">
        <v>22</v>
      </c>
      <c r="BM10" s="58"/>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2">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113</v>
      </c>
      <c r="BM16" s="65"/>
      <c r="BN16" s="65"/>
      <c r="BO16" s="65"/>
      <c r="BP16" s="65"/>
      <c r="BQ16" s="65"/>
      <c r="BR16" s="65"/>
      <c r="BS16" s="65"/>
      <c r="BT16" s="65"/>
      <c r="BU16" s="65"/>
      <c r="BV16" s="65"/>
      <c r="BW16" s="65"/>
      <c r="BX16" s="65"/>
      <c r="BY16" s="65"/>
      <c r="BZ16" s="6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2">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2">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114</v>
      </c>
      <c r="BM66" s="43"/>
      <c r="BN66" s="43"/>
      <c r="BO66" s="43"/>
      <c r="BP66" s="43"/>
      <c r="BQ66" s="43"/>
      <c r="BR66" s="43"/>
      <c r="BS66" s="43"/>
      <c r="BT66" s="43"/>
      <c r="BU66" s="43"/>
      <c r="BV66" s="43"/>
      <c r="BW66" s="43"/>
      <c r="BX66" s="43"/>
      <c r="BY66" s="43"/>
      <c r="BZ66" s="4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45</v>
      </c>
      <c r="O86" s="26" t="str">
        <f>データ!EO6</f>
        <v>【0.23】</v>
      </c>
    </row>
  </sheetData>
  <sheetProtection algorithmName="SHA-512" hashValue="psjhtFCPwQZUx5mw9sLwhdg3xemJChi+cXO2prcvyKNk3A9W8thH64QJs7QHbkpeqOhbnReu8eMNXr+AuL4lfA==" saltValue="8txYIm/WTO0537zFFRvnW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2" x14ac:dyDescent="0.2"/>
  <cols>
    <col min="2" max="144" width="11.88671875" customWidth="1"/>
  </cols>
  <sheetData>
    <row r="1" spans="1:145" x14ac:dyDescent="0.2">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48</v>
      </c>
      <c r="B3" s="29" t="s">
        <v>49</v>
      </c>
      <c r="C3" s="29" t="s">
        <v>50</v>
      </c>
      <c r="D3" s="29" t="s">
        <v>51</v>
      </c>
      <c r="E3" s="29" t="s">
        <v>52</v>
      </c>
      <c r="F3" s="29" t="s">
        <v>53</v>
      </c>
      <c r="G3" s="29" t="s">
        <v>54</v>
      </c>
      <c r="H3" s="82" t="s">
        <v>55</v>
      </c>
      <c r="I3" s="83"/>
      <c r="J3" s="83"/>
      <c r="K3" s="83"/>
      <c r="L3" s="83"/>
      <c r="M3" s="83"/>
      <c r="N3" s="83"/>
      <c r="O3" s="83"/>
      <c r="P3" s="83"/>
      <c r="Q3" s="83"/>
      <c r="R3" s="83"/>
      <c r="S3" s="83"/>
      <c r="T3" s="83"/>
      <c r="U3" s="83"/>
      <c r="V3" s="83"/>
      <c r="W3" s="83"/>
      <c r="X3" s="84"/>
      <c r="Y3" s="88" t="s">
        <v>56</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57</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2">
      <c r="A4" s="28" t="s">
        <v>58</v>
      </c>
      <c r="B4" s="30"/>
      <c r="C4" s="30"/>
      <c r="D4" s="30"/>
      <c r="E4" s="30"/>
      <c r="F4" s="30"/>
      <c r="G4" s="30"/>
      <c r="H4" s="85"/>
      <c r="I4" s="86"/>
      <c r="J4" s="86"/>
      <c r="K4" s="86"/>
      <c r="L4" s="86"/>
      <c r="M4" s="86"/>
      <c r="N4" s="86"/>
      <c r="O4" s="86"/>
      <c r="P4" s="86"/>
      <c r="Q4" s="86"/>
      <c r="R4" s="86"/>
      <c r="S4" s="86"/>
      <c r="T4" s="86"/>
      <c r="U4" s="86"/>
      <c r="V4" s="86"/>
      <c r="W4" s="86"/>
      <c r="X4" s="87"/>
      <c r="Y4" s="81" t="s">
        <v>59</v>
      </c>
      <c r="Z4" s="81"/>
      <c r="AA4" s="81"/>
      <c r="AB4" s="81"/>
      <c r="AC4" s="81"/>
      <c r="AD4" s="81"/>
      <c r="AE4" s="81"/>
      <c r="AF4" s="81"/>
      <c r="AG4" s="81"/>
      <c r="AH4" s="81"/>
      <c r="AI4" s="81"/>
      <c r="AJ4" s="81" t="s">
        <v>60</v>
      </c>
      <c r="AK4" s="81"/>
      <c r="AL4" s="81"/>
      <c r="AM4" s="81"/>
      <c r="AN4" s="81"/>
      <c r="AO4" s="81"/>
      <c r="AP4" s="81"/>
      <c r="AQ4" s="81"/>
      <c r="AR4" s="81"/>
      <c r="AS4" s="81"/>
      <c r="AT4" s="81"/>
      <c r="AU4" s="81" t="s">
        <v>61</v>
      </c>
      <c r="AV4" s="81"/>
      <c r="AW4" s="81"/>
      <c r="AX4" s="81"/>
      <c r="AY4" s="81"/>
      <c r="AZ4" s="81"/>
      <c r="BA4" s="81"/>
      <c r="BB4" s="81"/>
      <c r="BC4" s="81"/>
      <c r="BD4" s="81"/>
      <c r="BE4" s="81"/>
      <c r="BF4" s="81" t="s">
        <v>62</v>
      </c>
      <c r="BG4" s="81"/>
      <c r="BH4" s="81"/>
      <c r="BI4" s="81"/>
      <c r="BJ4" s="81"/>
      <c r="BK4" s="81"/>
      <c r="BL4" s="81"/>
      <c r="BM4" s="81"/>
      <c r="BN4" s="81"/>
      <c r="BO4" s="81"/>
      <c r="BP4" s="81"/>
      <c r="BQ4" s="81" t="s">
        <v>63</v>
      </c>
      <c r="BR4" s="81"/>
      <c r="BS4" s="81"/>
      <c r="BT4" s="81"/>
      <c r="BU4" s="81"/>
      <c r="BV4" s="81"/>
      <c r="BW4" s="81"/>
      <c r="BX4" s="81"/>
      <c r="BY4" s="81"/>
      <c r="BZ4" s="81"/>
      <c r="CA4" s="81"/>
      <c r="CB4" s="81" t="s">
        <v>64</v>
      </c>
      <c r="CC4" s="81"/>
      <c r="CD4" s="81"/>
      <c r="CE4" s="81"/>
      <c r="CF4" s="81"/>
      <c r="CG4" s="81"/>
      <c r="CH4" s="81"/>
      <c r="CI4" s="81"/>
      <c r="CJ4" s="81"/>
      <c r="CK4" s="81"/>
      <c r="CL4" s="81"/>
      <c r="CM4" s="81" t="s">
        <v>65</v>
      </c>
      <c r="CN4" s="81"/>
      <c r="CO4" s="81"/>
      <c r="CP4" s="81"/>
      <c r="CQ4" s="81"/>
      <c r="CR4" s="81"/>
      <c r="CS4" s="81"/>
      <c r="CT4" s="81"/>
      <c r="CU4" s="81"/>
      <c r="CV4" s="81"/>
      <c r="CW4" s="81"/>
      <c r="CX4" s="81" t="s">
        <v>66</v>
      </c>
      <c r="CY4" s="81"/>
      <c r="CZ4" s="81"/>
      <c r="DA4" s="81"/>
      <c r="DB4" s="81"/>
      <c r="DC4" s="81"/>
      <c r="DD4" s="81"/>
      <c r="DE4" s="81"/>
      <c r="DF4" s="81"/>
      <c r="DG4" s="81"/>
      <c r="DH4" s="81"/>
      <c r="DI4" s="81" t="s">
        <v>67</v>
      </c>
      <c r="DJ4" s="81"/>
      <c r="DK4" s="81"/>
      <c r="DL4" s="81"/>
      <c r="DM4" s="81"/>
      <c r="DN4" s="81"/>
      <c r="DO4" s="81"/>
      <c r="DP4" s="81"/>
      <c r="DQ4" s="81"/>
      <c r="DR4" s="81"/>
      <c r="DS4" s="81"/>
      <c r="DT4" s="81" t="s">
        <v>68</v>
      </c>
      <c r="DU4" s="81"/>
      <c r="DV4" s="81"/>
      <c r="DW4" s="81"/>
      <c r="DX4" s="81"/>
      <c r="DY4" s="81"/>
      <c r="DZ4" s="81"/>
      <c r="EA4" s="81"/>
      <c r="EB4" s="81"/>
      <c r="EC4" s="81"/>
      <c r="ED4" s="81"/>
      <c r="EE4" s="81" t="s">
        <v>69</v>
      </c>
      <c r="EF4" s="81"/>
      <c r="EG4" s="81"/>
      <c r="EH4" s="81"/>
      <c r="EI4" s="81"/>
      <c r="EJ4" s="81"/>
      <c r="EK4" s="81"/>
      <c r="EL4" s="81"/>
      <c r="EM4" s="81"/>
      <c r="EN4" s="81"/>
      <c r="EO4" s="81"/>
    </row>
    <row r="5" spans="1:145" x14ac:dyDescent="0.2">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2">
      <c r="A6" s="28" t="s">
        <v>98</v>
      </c>
      <c r="B6" s="33">
        <f>B7</f>
        <v>2018</v>
      </c>
      <c r="C6" s="33">
        <f t="shared" ref="C6:X6" si="3">C7</f>
        <v>222071</v>
      </c>
      <c r="D6" s="33">
        <f t="shared" si="3"/>
        <v>47</v>
      </c>
      <c r="E6" s="33">
        <f t="shared" si="3"/>
        <v>17</v>
      </c>
      <c r="F6" s="33">
        <f t="shared" si="3"/>
        <v>1</v>
      </c>
      <c r="G6" s="33">
        <f t="shared" si="3"/>
        <v>0</v>
      </c>
      <c r="H6" s="33" t="str">
        <f t="shared" si="3"/>
        <v>静岡県　富士宮市</v>
      </c>
      <c r="I6" s="33" t="str">
        <f t="shared" si="3"/>
        <v>法非適用</v>
      </c>
      <c r="J6" s="33" t="str">
        <f t="shared" si="3"/>
        <v>下水道事業</v>
      </c>
      <c r="K6" s="33" t="str">
        <f t="shared" si="3"/>
        <v>公共下水道</v>
      </c>
      <c r="L6" s="33" t="str">
        <f t="shared" si="3"/>
        <v>Bd1</v>
      </c>
      <c r="M6" s="33" t="str">
        <f t="shared" si="3"/>
        <v>非設置</v>
      </c>
      <c r="N6" s="34" t="str">
        <f t="shared" si="3"/>
        <v>-</v>
      </c>
      <c r="O6" s="34" t="str">
        <f t="shared" si="3"/>
        <v>該当数値なし</v>
      </c>
      <c r="P6" s="34">
        <f t="shared" si="3"/>
        <v>53.74</v>
      </c>
      <c r="Q6" s="34">
        <f t="shared" si="3"/>
        <v>76.39</v>
      </c>
      <c r="R6" s="34">
        <f t="shared" si="3"/>
        <v>1911</v>
      </c>
      <c r="S6" s="34">
        <f t="shared" si="3"/>
        <v>132961</v>
      </c>
      <c r="T6" s="34">
        <f t="shared" si="3"/>
        <v>389.08</v>
      </c>
      <c r="U6" s="34">
        <f t="shared" si="3"/>
        <v>341.73</v>
      </c>
      <c r="V6" s="34">
        <f t="shared" si="3"/>
        <v>71285</v>
      </c>
      <c r="W6" s="34">
        <f t="shared" si="3"/>
        <v>14.72</v>
      </c>
      <c r="X6" s="34">
        <f t="shared" si="3"/>
        <v>4842.7299999999996</v>
      </c>
      <c r="Y6" s="35">
        <f>IF(Y7="",NA(),Y7)</f>
        <v>81.540000000000006</v>
      </c>
      <c r="Z6" s="35">
        <f t="shared" ref="Z6:AH6" si="4">IF(Z7="",NA(),Z7)</f>
        <v>79.959999999999994</v>
      </c>
      <c r="AA6" s="35">
        <f t="shared" si="4"/>
        <v>80.89</v>
      </c>
      <c r="AB6" s="35">
        <f t="shared" si="4"/>
        <v>82.05</v>
      </c>
      <c r="AC6" s="35">
        <f t="shared" si="4"/>
        <v>81.98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1425.14</v>
      </c>
      <c r="BG6" s="35">
        <f t="shared" ref="BG6:BO6" si="7">IF(BG7="",NA(),BG7)</f>
        <v>842.14</v>
      </c>
      <c r="BH6" s="34">
        <f t="shared" si="7"/>
        <v>0</v>
      </c>
      <c r="BI6" s="34">
        <f t="shared" si="7"/>
        <v>0</v>
      </c>
      <c r="BJ6" s="34">
        <f t="shared" si="7"/>
        <v>0</v>
      </c>
      <c r="BK6" s="35">
        <f t="shared" si="7"/>
        <v>854.16</v>
      </c>
      <c r="BL6" s="35">
        <f t="shared" si="7"/>
        <v>848.31</v>
      </c>
      <c r="BM6" s="35">
        <f t="shared" si="7"/>
        <v>774.99</v>
      </c>
      <c r="BN6" s="35">
        <f t="shared" si="7"/>
        <v>799.41</v>
      </c>
      <c r="BO6" s="35">
        <f t="shared" si="7"/>
        <v>820.36</v>
      </c>
      <c r="BP6" s="34" t="str">
        <f>IF(BP7="","",IF(BP7="-","【-】","【"&amp;SUBSTITUTE(TEXT(BP7,"#,##0.00"),"-","△")&amp;"】"))</f>
        <v>【682.78】</v>
      </c>
      <c r="BQ6" s="35">
        <f>IF(BQ7="",NA(),BQ7)</f>
        <v>71.680000000000007</v>
      </c>
      <c r="BR6" s="35">
        <f t="shared" ref="BR6:BZ6" si="8">IF(BR7="",NA(),BR7)</f>
        <v>69.599999999999994</v>
      </c>
      <c r="BS6" s="35">
        <f t="shared" si="8"/>
        <v>75.790000000000006</v>
      </c>
      <c r="BT6" s="35">
        <f t="shared" si="8"/>
        <v>75.97</v>
      </c>
      <c r="BU6" s="35">
        <f t="shared" si="8"/>
        <v>76.14</v>
      </c>
      <c r="BV6" s="35">
        <f t="shared" si="8"/>
        <v>93.13</v>
      </c>
      <c r="BW6" s="35">
        <f t="shared" si="8"/>
        <v>94.38</v>
      </c>
      <c r="BX6" s="35">
        <f t="shared" si="8"/>
        <v>96.57</v>
      </c>
      <c r="BY6" s="35">
        <f t="shared" si="8"/>
        <v>96.54</v>
      </c>
      <c r="BZ6" s="35">
        <f t="shared" si="8"/>
        <v>95.4</v>
      </c>
      <c r="CA6" s="34" t="str">
        <f>IF(CA7="","",IF(CA7="-","【-】","【"&amp;SUBSTITUTE(TEXT(CA7,"#,##0.00"),"-","△")&amp;"】"))</f>
        <v>【100.91】</v>
      </c>
      <c r="CB6" s="35">
        <f>IF(CB7="",NA(),CB7)</f>
        <v>158.71</v>
      </c>
      <c r="CC6" s="35">
        <f t="shared" ref="CC6:CK6" si="9">IF(CC7="",NA(),CC7)</f>
        <v>163.75</v>
      </c>
      <c r="CD6" s="35">
        <f t="shared" si="9"/>
        <v>150</v>
      </c>
      <c r="CE6" s="35">
        <f t="shared" si="9"/>
        <v>150</v>
      </c>
      <c r="CF6" s="35">
        <f t="shared" si="9"/>
        <v>150</v>
      </c>
      <c r="CG6" s="35">
        <f t="shared" si="9"/>
        <v>167.97</v>
      </c>
      <c r="CH6" s="35">
        <f t="shared" si="9"/>
        <v>165.45</v>
      </c>
      <c r="CI6" s="35">
        <f t="shared" si="9"/>
        <v>161.54</v>
      </c>
      <c r="CJ6" s="35">
        <f t="shared" si="9"/>
        <v>162.81</v>
      </c>
      <c r="CK6" s="35">
        <f t="shared" si="9"/>
        <v>163.19999999999999</v>
      </c>
      <c r="CL6" s="34" t="str">
        <f>IF(CL7="","",IF(CL7="-","【-】","【"&amp;SUBSTITUTE(TEXT(CL7,"#,##0.00"),"-","△")&amp;"】"))</f>
        <v>【136.86】</v>
      </c>
      <c r="CM6" s="35">
        <f>IF(CM7="",NA(),CM7)</f>
        <v>66.400000000000006</v>
      </c>
      <c r="CN6" s="35">
        <f t="shared" ref="CN6:CV6" si="10">IF(CN7="",NA(),CN7)</f>
        <v>68.34</v>
      </c>
      <c r="CO6" s="35">
        <f t="shared" si="10"/>
        <v>67.400000000000006</v>
      </c>
      <c r="CP6" s="35">
        <f t="shared" si="10"/>
        <v>65.87</v>
      </c>
      <c r="CQ6" s="35">
        <f t="shared" si="10"/>
        <v>62.71</v>
      </c>
      <c r="CR6" s="35">
        <f t="shared" si="10"/>
        <v>64.87</v>
      </c>
      <c r="CS6" s="35">
        <f t="shared" si="10"/>
        <v>65.62</v>
      </c>
      <c r="CT6" s="35">
        <f t="shared" si="10"/>
        <v>64.67</v>
      </c>
      <c r="CU6" s="35">
        <f t="shared" si="10"/>
        <v>64.959999999999994</v>
      </c>
      <c r="CV6" s="35">
        <f t="shared" si="10"/>
        <v>65.040000000000006</v>
      </c>
      <c r="CW6" s="34" t="str">
        <f>IF(CW7="","",IF(CW7="-","【-】","【"&amp;SUBSTITUTE(TEXT(CW7,"#,##0.00"),"-","△")&amp;"】"))</f>
        <v>【58.98】</v>
      </c>
      <c r="CX6" s="35">
        <f>IF(CX7="",NA(),CX7)</f>
        <v>87.27</v>
      </c>
      <c r="CY6" s="35">
        <f t="shared" ref="CY6:DG6" si="11">IF(CY7="",NA(),CY7)</f>
        <v>87.69</v>
      </c>
      <c r="CZ6" s="35">
        <f t="shared" si="11"/>
        <v>87.73</v>
      </c>
      <c r="DA6" s="35">
        <f t="shared" si="11"/>
        <v>88.21</v>
      </c>
      <c r="DB6" s="35">
        <f t="shared" si="11"/>
        <v>88.4</v>
      </c>
      <c r="DC6" s="35">
        <f t="shared" si="11"/>
        <v>91.11</v>
      </c>
      <c r="DD6" s="35">
        <f t="shared" si="11"/>
        <v>91.44</v>
      </c>
      <c r="DE6" s="35">
        <f t="shared" si="11"/>
        <v>91.76</v>
      </c>
      <c r="DF6" s="35">
        <f t="shared" si="11"/>
        <v>92.3</v>
      </c>
      <c r="DG6" s="35">
        <f t="shared" si="11"/>
        <v>92.55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0.5</v>
      </c>
      <c r="EF6" s="34">
        <f t="shared" ref="EF6:EN6" si="14">IF(EF7="",NA(),EF7)</f>
        <v>0</v>
      </c>
      <c r="EG6" s="34">
        <f t="shared" si="14"/>
        <v>0</v>
      </c>
      <c r="EH6" s="34">
        <f t="shared" si="14"/>
        <v>0</v>
      </c>
      <c r="EI6" s="34">
        <f t="shared" si="14"/>
        <v>0</v>
      </c>
      <c r="EJ6" s="35">
        <f t="shared" si="14"/>
        <v>0.1</v>
      </c>
      <c r="EK6" s="35">
        <f t="shared" si="14"/>
        <v>0.27</v>
      </c>
      <c r="EL6" s="35">
        <f t="shared" si="14"/>
        <v>0.17</v>
      </c>
      <c r="EM6" s="35">
        <f t="shared" si="14"/>
        <v>0.13</v>
      </c>
      <c r="EN6" s="35">
        <f t="shared" si="14"/>
        <v>0.1</v>
      </c>
      <c r="EO6" s="34" t="str">
        <f>IF(EO7="","",IF(EO7="-","【-】","【"&amp;SUBSTITUTE(TEXT(EO7,"#,##0.00"),"-","△")&amp;"】"))</f>
        <v>【0.23】</v>
      </c>
    </row>
    <row r="7" spans="1:145" s="36" customFormat="1" x14ac:dyDescent="0.2">
      <c r="A7" s="28"/>
      <c r="B7" s="37">
        <v>2018</v>
      </c>
      <c r="C7" s="37">
        <v>222071</v>
      </c>
      <c r="D7" s="37">
        <v>47</v>
      </c>
      <c r="E7" s="37">
        <v>17</v>
      </c>
      <c r="F7" s="37">
        <v>1</v>
      </c>
      <c r="G7" s="37">
        <v>0</v>
      </c>
      <c r="H7" s="37" t="s">
        <v>99</v>
      </c>
      <c r="I7" s="37" t="s">
        <v>100</v>
      </c>
      <c r="J7" s="37" t="s">
        <v>101</v>
      </c>
      <c r="K7" s="37" t="s">
        <v>102</v>
      </c>
      <c r="L7" s="37" t="s">
        <v>103</v>
      </c>
      <c r="M7" s="37" t="s">
        <v>104</v>
      </c>
      <c r="N7" s="38" t="s">
        <v>105</v>
      </c>
      <c r="O7" s="38" t="s">
        <v>106</v>
      </c>
      <c r="P7" s="38">
        <v>53.74</v>
      </c>
      <c r="Q7" s="38">
        <v>76.39</v>
      </c>
      <c r="R7" s="38">
        <v>1911</v>
      </c>
      <c r="S7" s="38">
        <v>132961</v>
      </c>
      <c r="T7" s="38">
        <v>389.08</v>
      </c>
      <c r="U7" s="38">
        <v>341.73</v>
      </c>
      <c r="V7" s="38">
        <v>71285</v>
      </c>
      <c r="W7" s="38">
        <v>14.72</v>
      </c>
      <c r="X7" s="38">
        <v>4842.7299999999996</v>
      </c>
      <c r="Y7" s="38">
        <v>81.540000000000006</v>
      </c>
      <c r="Z7" s="38">
        <v>79.959999999999994</v>
      </c>
      <c r="AA7" s="38">
        <v>80.89</v>
      </c>
      <c r="AB7" s="38">
        <v>82.05</v>
      </c>
      <c r="AC7" s="38">
        <v>81.98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1425.14</v>
      </c>
      <c r="BG7" s="38">
        <v>842.14</v>
      </c>
      <c r="BH7" s="38">
        <v>0</v>
      </c>
      <c r="BI7" s="38">
        <v>0</v>
      </c>
      <c r="BJ7" s="38">
        <v>0</v>
      </c>
      <c r="BK7" s="38">
        <v>854.16</v>
      </c>
      <c r="BL7" s="38">
        <v>848.31</v>
      </c>
      <c r="BM7" s="38">
        <v>774.99</v>
      </c>
      <c r="BN7" s="38">
        <v>799.41</v>
      </c>
      <c r="BO7" s="38">
        <v>820.36</v>
      </c>
      <c r="BP7" s="38">
        <v>682.78</v>
      </c>
      <c r="BQ7" s="38">
        <v>71.680000000000007</v>
      </c>
      <c r="BR7" s="38">
        <v>69.599999999999994</v>
      </c>
      <c r="BS7" s="38">
        <v>75.790000000000006</v>
      </c>
      <c r="BT7" s="38">
        <v>75.97</v>
      </c>
      <c r="BU7" s="38">
        <v>76.14</v>
      </c>
      <c r="BV7" s="38">
        <v>93.13</v>
      </c>
      <c r="BW7" s="38">
        <v>94.38</v>
      </c>
      <c r="BX7" s="38">
        <v>96.57</v>
      </c>
      <c r="BY7" s="38">
        <v>96.54</v>
      </c>
      <c r="BZ7" s="38">
        <v>95.4</v>
      </c>
      <c r="CA7" s="38">
        <v>100.91</v>
      </c>
      <c r="CB7" s="38">
        <v>158.71</v>
      </c>
      <c r="CC7" s="38">
        <v>163.75</v>
      </c>
      <c r="CD7" s="38">
        <v>150</v>
      </c>
      <c r="CE7" s="38">
        <v>150</v>
      </c>
      <c r="CF7" s="38">
        <v>150</v>
      </c>
      <c r="CG7" s="38">
        <v>167.97</v>
      </c>
      <c r="CH7" s="38">
        <v>165.45</v>
      </c>
      <c r="CI7" s="38">
        <v>161.54</v>
      </c>
      <c r="CJ7" s="38">
        <v>162.81</v>
      </c>
      <c r="CK7" s="38">
        <v>163.19999999999999</v>
      </c>
      <c r="CL7" s="38">
        <v>136.86000000000001</v>
      </c>
      <c r="CM7" s="38">
        <v>66.400000000000006</v>
      </c>
      <c r="CN7" s="38">
        <v>68.34</v>
      </c>
      <c r="CO7" s="38">
        <v>67.400000000000006</v>
      </c>
      <c r="CP7" s="38">
        <v>65.87</v>
      </c>
      <c r="CQ7" s="38">
        <v>62.71</v>
      </c>
      <c r="CR7" s="38">
        <v>64.87</v>
      </c>
      <c r="CS7" s="38">
        <v>65.62</v>
      </c>
      <c r="CT7" s="38">
        <v>64.67</v>
      </c>
      <c r="CU7" s="38">
        <v>64.959999999999994</v>
      </c>
      <c r="CV7" s="38">
        <v>65.040000000000006</v>
      </c>
      <c r="CW7" s="38">
        <v>58.98</v>
      </c>
      <c r="CX7" s="38">
        <v>87.27</v>
      </c>
      <c r="CY7" s="38">
        <v>87.69</v>
      </c>
      <c r="CZ7" s="38">
        <v>87.73</v>
      </c>
      <c r="DA7" s="38">
        <v>88.21</v>
      </c>
      <c r="DB7" s="38">
        <v>88.4</v>
      </c>
      <c r="DC7" s="38">
        <v>91.11</v>
      </c>
      <c r="DD7" s="38">
        <v>91.44</v>
      </c>
      <c r="DE7" s="38">
        <v>91.76</v>
      </c>
      <c r="DF7" s="38">
        <v>92.3</v>
      </c>
      <c r="DG7" s="38">
        <v>92.55</v>
      </c>
      <c r="DH7" s="38">
        <v>95.2</v>
      </c>
      <c r="DI7" s="38"/>
      <c r="DJ7" s="38"/>
      <c r="DK7" s="38"/>
      <c r="DL7" s="38"/>
      <c r="DM7" s="38"/>
      <c r="DN7" s="38"/>
      <c r="DO7" s="38"/>
      <c r="DP7" s="38"/>
      <c r="DQ7" s="38"/>
      <c r="DR7" s="38"/>
      <c r="DS7" s="38"/>
      <c r="DT7" s="38"/>
      <c r="DU7" s="38"/>
      <c r="DV7" s="38"/>
      <c r="DW7" s="38"/>
      <c r="DX7" s="38"/>
      <c r="DY7" s="38"/>
      <c r="DZ7" s="38"/>
      <c r="EA7" s="38"/>
      <c r="EB7" s="38"/>
      <c r="EC7" s="38"/>
      <c r="ED7" s="38"/>
      <c r="EE7" s="38">
        <v>0.5</v>
      </c>
      <c r="EF7" s="38">
        <v>0</v>
      </c>
      <c r="EG7" s="38">
        <v>0</v>
      </c>
      <c r="EH7" s="38">
        <v>0</v>
      </c>
      <c r="EI7" s="38">
        <v>0</v>
      </c>
      <c r="EJ7" s="38">
        <v>0.1</v>
      </c>
      <c r="EK7" s="38">
        <v>0.27</v>
      </c>
      <c r="EL7" s="38">
        <v>0.17</v>
      </c>
      <c r="EM7" s="38">
        <v>0.13</v>
      </c>
      <c r="EN7" s="38">
        <v>0.1</v>
      </c>
      <c r="EO7" s="38">
        <v>0.23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杉田　一真</cp:lastModifiedBy>
  <cp:lastPrinted>2020-01-21T09:39:50Z</cp:lastPrinted>
  <dcterms:created xsi:type="dcterms:W3CDTF">2019-12-05T05:04:57Z</dcterms:created>
  <dcterms:modified xsi:type="dcterms:W3CDTF">2020-01-21T09:39:53Z</dcterms:modified>
  <cp:category/>
</cp:coreProperties>
</file>