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vFEC06nFrKjRfhmCWPqnHImboO2LuxBNaRsc4VzquDCZRGaBxreJsVfFwH9fTNlBXkmdqDOJLl1TEcZ6++oA==" workbookSaltValue="PGmwMAZNMAOCFigwdNKvkQ==" workbookSpinCount="100000"/>
  <bookViews>
    <workbookView xWindow="0" yWindow="15" windowWidth="15360" windowHeight="762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<sst xmlns:r="http://schemas.openxmlformats.org/officeDocument/2006/relationships" xmlns="http://schemas.openxmlformats.org/spreadsheetml/2006/main" count="111" uniqueCount="111">
  <si>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</si>
  <si>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</si>
  <si>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</si>
  <si>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</si>
  <si>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</si>
  <si>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</si>
  <si>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</si>
  <si>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</si>
  <si>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</si>
  <si>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</si>
  <si>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</si>
  <si>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</si>
  <si>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</si>
  <si>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</si>
  <si>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</si>
  <si>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</si>
  <si>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</si>
  <si>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</si>
  <si>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</si>
  <si>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</si>
  <si>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</si>
  <si>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</si>
  <si>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</si>
  <si>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</si>
  <si>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</si>
  <si>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</si>
  <si>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</si>
  <si>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</si>
  <si>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</si>
  <si>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</si>
  <si>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</si>
  <si>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</si>
  <si>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</si>
  <si>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</si>
  <si>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</si>
  <si>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</si>
  <si>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</si>
  <si>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</si>
  <si>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</si>
  <si>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</si>
  <si>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</si>
  <si>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</si>
  <si>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</si>
  <si>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</si>
  <si>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</si>
  <si>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</si>
  <si>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</si>
  <si>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</si>
  <si>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</si>
  <si>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</si>
  <si>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</si>
  <si>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</si>
  <si>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</si>
  <si>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</si>
  <si>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</si>
  <si>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</si>
  <si>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</si>
  <si>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</si>
  <si>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</si>
  <si>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</si>
  <si>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</si>
  <si>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</si>
  <si>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</si>
  <si>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</si>
  <si>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</si>
  <si>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</si>
  <si>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</si>
  <si>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</si>
  <si>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</si>
  <si>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</si>
  <si>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</si>
  <si>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</si>
  <si>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</si>
  <si>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</si>
  <si>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</si>
  <si>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</si>
  <si>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③管渠改善率について、当市の特定環境保全公共下水道事業は平成10年より整備されたものであり、現在は管渠改善を行っておりませんが、将来的な管渠改善を視野に入れた経営が必要となります。</t>
    <rPh sb="1" eb="3">
      <t>カンキョ</t>
    </rPh>
    <rPh sb="3" eb="5">
      <t>カイゼン</t>
    </rPh>
    <rPh sb="5" eb="6">
      <t>リツ</t>
    </rPh>
    <rPh sb="11" eb="13">
      <t>トウシ</t>
    </rPh>
    <rPh sb="14" eb="16">
      <t>トクテイ</t>
    </rPh>
    <rPh sb="16" eb="18">
      <t>カンキョウ</t>
    </rPh>
    <rPh sb="18" eb="20">
      <t>ホゼン</t>
    </rPh>
    <rPh sb="20" eb="22">
      <t>コウキョウ</t>
    </rPh>
    <rPh sb="22" eb="25">
      <t>ゲスイドウ</t>
    </rPh>
    <rPh sb="25" eb="27">
      <t>ジギョウ</t>
    </rPh>
    <rPh sb="28" eb="30">
      <t>ヘイセイ</t>
    </rPh>
    <rPh sb="32" eb="33">
      <t>ネン</t>
    </rPh>
    <rPh sb="35" eb="37">
      <t>セイビ</t>
    </rPh>
    <rPh sb="46" eb="48">
      <t>ゲンザイ</t>
    </rPh>
    <rPh sb="49" eb="51">
      <t>カンキョ</t>
    </rPh>
    <rPh sb="51" eb="53">
      <t>カイゼン</t>
    </rPh>
    <rPh sb="54" eb="55">
      <t>オコナ</t>
    </rPh>
    <rPh sb="64" eb="67">
      <t>ショウライテキ</t>
    </rPh>
    <rPh sb="68" eb="70">
      <t>カンキョ</t>
    </rPh>
    <rPh sb="70" eb="72">
      <t>カイゼン</t>
    </rPh>
    <rPh sb="73" eb="75">
      <t>シヤ</t>
    </rPh>
    <rPh sb="76" eb="77">
      <t>イ</t>
    </rPh>
    <rPh sb="79" eb="81">
      <t>ケイエイ</t>
    </rPh>
    <rPh sb="82" eb="84">
      <t>ヒツヨウ</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</si>
  <si>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</si>
  <si>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</si>
  <si>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</si>
  <si>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</si>
  <si>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</si>
  <si>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</si>
  <si>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</si>
  <si>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</si>
  <si>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</si>
  <si>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</si>
  <si>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</si>
  <si>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</si>
  <si>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</si>
  <si>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</si>
  <si>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</si>
  <si>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</si>
  <si>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</si>
  <si>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</si>
  <si>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</si>
  <si>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</si>
  <si>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藤枝市</t>
  </si>
  <si>
    <t>法非適用</t>
  </si>
  <si>
    <t>下水道事業</t>
  </si>
  <si>
    <t>特定環境保全公共下水道</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</si>
  <si>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</si>
  <si>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</si>
  <si>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</si>
  <si>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</si>
  <si>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</si>
  <si>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</si>
  <si>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</si>
  <si>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</si>
  <si>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当市の特定環境保全公共下水道は供用開始から20年と比較的新しい事業であるため、現時点では、維持管理にかかるコストは低い状態にあり、指標にも表れています。
処理施設については、公共下水道と同一施設で処理しており、施設は供用開始から30年を経過していることから、未普及整備と並行し、老朽化に伴う改築・更新を含めた維持管理に多額の費用が見込まれます。それに加え、人口減少、節水機器の普及により下水道料金の大幅な増加は見込めまず、経営環境は厳しくなることが予想されます。
安定的なサービスの提供のため、運営体制や、適正な使用料の見直し等の検討が必要です。
経営戦略の策定、地方公営企業法の適用により、継続可能な下水道事業の安定経営を目指します。</t>
    <rPh sb="0" eb="2">
      <t>トウシ</t>
    </rPh>
    <rPh sb="3" eb="5">
      <t>トクテイ</t>
    </rPh>
    <rPh sb="5" eb="7">
      <t>カンキョウ</t>
    </rPh>
    <rPh sb="7" eb="9">
      <t>ホゼン</t>
    </rPh>
    <rPh sb="9" eb="11">
      <t>コウキョウ</t>
    </rPh>
    <rPh sb="11" eb="14">
      <t>ゲスイドウ</t>
    </rPh>
    <rPh sb="15" eb="17">
      <t>キョウヨウ</t>
    </rPh>
    <rPh sb="17" eb="19">
      <t>カイシ</t>
    </rPh>
    <rPh sb="23" eb="24">
      <t>ネン</t>
    </rPh>
    <rPh sb="25" eb="28">
      <t>ヒカクテキ</t>
    </rPh>
    <rPh sb="28" eb="29">
      <t>アタラ</t>
    </rPh>
    <rPh sb="31" eb="33">
      <t>ジギョウ</t>
    </rPh>
    <rPh sb="39" eb="42">
      <t>ゲンジテン</t>
    </rPh>
    <rPh sb="45" eb="47">
      <t>イジ</t>
    </rPh>
    <rPh sb="47" eb="49">
      <t>カンリ</t>
    </rPh>
    <rPh sb="57" eb="58">
      <t>ヒク</t>
    </rPh>
    <rPh sb="59" eb="61">
      <t>ジョウタイ</t>
    </rPh>
    <rPh sb="65" eb="67">
      <t>シヒョウ</t>
    </rPh>
    <rPh sb="69" eb="70">
      <t>アラワ</t>
    </rPh>
    <rPh sb="77" eb="79">
      <t>ショリ</t>
    </rPh>
    <rPh sb="79" eb="81">
      <t>シセツ</t>
    </rPh>
    <rPh sb="87" eb="89">
      <t>コウキョウ</t>
    </rPh>
    <rPh sb="89" eb="92">
      <t>ゲスイドウ</t>
    </rPh>
    <rPh sb="93" eb="95">
      <t>ドウイツ</t>
    </rPh>
    <rPh sb="95" eb="97">
      <t>シセツ</t>
    </rPh>
    <rPh sb="98" eb="100">
      <t>ショリ</t>
    </rPh>
    <rPh sb="105" eb="107">
      <t>シセツ</t>
    </rPh>
    <rPh sb="108" eb="110">
      <t>キョウヨウ</t>
    </rPh>
    <rPh sb="110" eb="112">
      <t>カイシ</t>
    </rPh>
    <rPh sb="116" eb="117">
      <t>ネン</t>
    </rPh>
    <rPh sb="118" eb="120">
      <t>ケイカ</t>
    </rPh>
    <rPh sb="129" eb="132">
      <t>ミフキュウ</t>
    </rPh>
    <rPh sb="132" eb="134">
      <t>セイビ</t>
    </rPh>
    <rPh sb="135" eb="137">
      <t>ヘイコウ</t>
    </rPh>
    <rPh sb="139" eb="142">
      <t>ロウキュウカ</t>
    </rPh>
    <rPh sb="143" eb="144">
      <t>トモナ</t>
    </rPh>
    <rPh sb="145" eb="147">
      <t>カイチク</t>
    </rPh>
    <rPh sb="148" eb="150">
      <t>コウシン</t>
    </rPh>
    <rPh sb="151" eb="152">
      <t>フク</t>
    </rPh>
    <rPh sb="154" eb="156">
      <t>イジ</t>
    </rPh>
    <rPh sb="156" eb="158">
      <t>カンリ</t>
    </rPh>
    <rPh sb="159" eb="161">
      <t>タガク</t>
    </rPh>
    <rPh sb="162" eb="164">
      <t>ヒヨウ</t>
    </rPh>
    <rPh sb="165" eb="167">
      <t>ミコ</t>
    </rPh>
    <rPh sb="175" eb="176">
      <t>クワ</t>
    </rPh>
    <rPh sb="178" eb="180">
      <t>ジンコウ</t>
    </rPh>
    <rPh sb="180" eb="182">
      <t>ゲンショウ</t>
    </rPh>
    <rPh sb="183" eb="185">
      <t>セッスイ</t>
    </rPh>
    <rPh sb="185" eb="187">
      <t>キキ</t>
    </rPh>
    <rPh sb="188" eb="190">
      <t>フキュウ</t>
    </rPh>
    <rPh sb="193" eb="196">
      <t>ゲスイドウ</t>
    </rPh>
    <rPh sb="196" eb="198">
      <t>リョウキン</t>
    </rPh>
    <rPh sb="199" eb="201">
      <t>オオハバ</t>
    </rPh>
    <rPh sb="202" eb="204">
      <t>ゾウカ</t>
    </rPh>
    <rPh sb="205" eb="207">
      <t>ミコ</t>
    </rPh>
    <rPh sb="211" eb="213">
      <t>ケイエイ</t>
    </rPh>
    <rPh sb="213" eb="215">
      <t>カンキョウ</t>
    </rPh>
    <rPh sb="216" eb="217">
      <t>キビ</t>
    </rPh>
    <rPh sb="224" eb="226">
      <t>ヨソウ</t>
    </rPh>
    <rPh sb="232" eb="235">
      <t>アンテイテキ</t>
    </rPh>
    <rPh sb="241" eb="243">
      <t>テイキョウ</t>
    </rPh>
    <rPh sb="247" eb="249">
      <t>ウンエイ</t>
    </rPh>
    <rPh sb="249" eb="251">
      <t>タイセイ</t>
    </rPh>
    <rPh sb="253" eb="255">
      <t>テキセイ</t>
    </rPh>
    <rPh sb="256" eb="259">
      <t>シヨウリョウ</t>
    </rPh>
    <rPh sb="260" eb="262">
      <t>ミナオ</t>
    </rPh>
    <rPh sb="263" eb="264">
      <t>トウ</t>
    </rPh>
    <rPh sb="265" eb="267">
      <t>ケントウ</t>
    </rPh>
    <rPh sb="268" eb="270">
      <t>ヒツヨウ</t>
    </rPh>
    <rPh sb="274" eb="276">
      <t>ケイエイ</t>
    </rPh>
    <rPh sb="276" eb="278">
      <t>センリャク</t>
    </rPh>
    <rPh sb="279" eb="281">
      <t>サクテイ</t>
    </rPh>
    <rPh sb="282" eb="284">
      <t>チホウ</t>
    </rPh>
    <rPh sb="284" eb="286">
      <t>コウエイ</t>
    </rPh>
    <rPh sb="286" eb="288">
      <t>キギョウ</t>
    </rPh>
    <rPh sb="288" eb="289">
      <t>ホウ</t>
    </rPh>
    <rPh sb="290" eb="292">
      <t>テキヨウ</t>
    </rPh>
    <rPh sb="296" eb="298">
      <t>ケイゾク</t>
    </rPh>
    <rPh sb="298" eb="300">
      <t>カノウ</t>
    </rPh>
    <rPh sb="301" eb="304">
      <t>ゲスイドウ</t>
    </rPh>
    <rPh sb="304" eb="306">
      <t>ジギョウ</t>
    </rPh>
    <rPh sb="307" eb="309">
      <t>アンテイ</t>
    </rPh>
    <rPh sb="309" eb="311">
      <t>ケイエイ</t>
    </rPh>
    <rPh sb="312" eb="314">
      <t>メザ</t>
    </rPh>
    <phoneticPr fontId="1"/>
  </si>
  <si>
    <r>
      <t>①</t>
    </r>
    <r>
      <rPr>
        <sz val="11"/>
        <color auto="1"/>
        <rFont val="ＭＳ ゴシック"/>
      </rPr>
      <t>H27より繰入基準の見直しを行ったため収益的収支比率は減少しました。
④企業債残高対事業規模比率は前年に比べ、起債残高の増加に伴い、一般会計負担額も増額したため微減。類似団体と同水準であり、適正な経営ができていると考えます。
⑤経費回収率は前年とほぼ同水準となっていますが、使用料で回収すべき経費を賄えていません。不足分については一般会計からの繰入金を充てています。今後は適切な使用料の検討が課題となります。
⑥H28に総務省より分流式下水道に要する経費の算定方法が見直され、汚水処理費が減少し、汚水処理原価が下がりました。処理施設が公共下水道と同一の施設のため、老朽化した施設の維持管理に多額の費用が見込まれるため注視が必要であり、上記⑤のとおり汚水処理費の削減、使用料の適正化が課題となります。
⑦施設利用率について当市は下水道管渠の整備段階であり効率的な未普及整備及び未接続世帯への接続促進を継続することにより利用率は上昇していくと考えます（当市は公共下水道事業と特定環境保全公共下水道事業を同一施設で処理しているため、公共下水道事業分の利用率を加えたものが施設利用率となります。）
⑧水洗化率は、類似団体を下回りましたが、接続促進を行い、使用料収入増を図ります。</t>
    </r>
    <rPh sb="37" eb="39">
      <t>キギョウ</t>
    </rPh>
    <rPh sb="39" eb="40">
      <t>サイ</t>
    </rPh>
    <rPh sb="40" eb="42">
      <t>ザンダカ</t>
    </rPh>
    <rPh sb="42" eb="43">
      <t>タイ</t>
    </rPh>
    <rPh sb="43" eb="45">
      <t>ジギョウ</t>
    </rPh>
    <rPh sb="45" eb="47">
      <t>キボ</t>
    </rPh>
    <rPh sb="47" eb="49">
      <t>ヒリツ</t>
    </rPh>
    <rPh sb="50" eb="52">
      <t>ゼンネン</t>
    </rPh>
    <rPh sb="53" eb="54">
      <t>クラ</t>
    </rPh>
    <rPh sb="56" eb="58">
      <t>キサイ</t>
    </rPh>
    <rPh sb="58" eb="60">
      <t>ザンダカ</t>
    </rPh>
    <rPh sb="61" eb="63">
      <t>ゾウカ</t>
    </rPh>
    <rPh sb="64" eb="65">
      <t>トモナ</t>
    </rPh>
    <rPh sb="67" eb="69">
      <t>イッパン</t>
    </rPh>
    <rPh sb="69" eb="71">
      <t>カイケイ</t>
    </rPh>
    <rPh sb="71" eb="73">
      <t>フタン</t>
    </rPh>
    <rPh sb="73" eb="74">
      <t>ガク</t>
    </rPh>
    <rPh sb="75" eb="77">
      <t>ゾウガク</t>
    </rPh>
    <rPh sb="81" eb="83">
      <t>ビゲン</t>
    </rPh>
    <rPh sb="84" eb="86">
      <t>ルイジ</t>
    </rPh>
    <rPh sb="86" eb="88">
      <t>ダンタイ</t>
    </rPh>
    <rPh sb="89" eb="92">
      <t>ドウスイジュン</t>
    </rPh>
    <rPh sb="96" eb="98">
      <t>テキセイ</t>
    </rPh>
    <rPh sb="99" eb="101">
      <t>ケイエイ</t>
    </rPh>
    <rPh sb="108" eb="109">
      <t>カンガ</t>
    </rPh>
    <rPh sb="263" eb="265">
      <t>ショリ</t>
    </rPh>
    <rPh sb="265" eb="267">
      <t>シセツ</t>
    </rPh>
    <rPh sb="268" eb="270">
      <t>コウキョウ</t>
    </rPh>
    <rPh sb="270" eb="273">
      <t>ゲスイドウ</t>
    </rPh>
    <rPh sb="274" eb="276">
      <t>ドウイツ</t>
    </rPh>
    <rPh sb="277" eb="279">
      <t>シセツ</t>
    </rPh>
    <rPh sb="283" eb="286">
      <t>ロウキュウカ</t>
    </rPh>
    <rPh sb="288" eb="290">
      <t>シセツ</t>
    </rPh>
    <rPh sb="291" eb="293">
      <t>イジ</t>
    </rPh>
    <rPh sb="293" eb="295">
      <t>カンリ</t>
    </rPh>
    <rPh sb="296" eb="298">
      <t>タガク</t>
    </rPh>
    <rPh sb="299" eb="301">
      <t>ヒヨウ</t>
    </rPh>
    <rPh sb="302" eb="304">
      <t>ミコ</t>
    </rPh>
    <rPh sb="309" eb="311">
      <t>チュウシ</t>
    </rPh>
    <rPh sb="312" eb="314">
      <t>ヒツヨウ</t>
    </rPh>
    <rPh sb="318" eb="320">
      <t>ジョウキ</t>
    </rPh>
    <rPh sb="325" eb="327">
      <t>オスイ</t>
    </rPh>
    <rPh sb="327" eb="329">
      <t>ショリ</t>
    </rPh>
    <rPh sb="329" eb="330">
      <t>ヒ</t>
    </rPh>
    <rPh sb="331" eb="333">
      <t>サクゲン</t>
    </rPh>
    <rPh sb="334" eb="336">
      <t>シヨウ</t>
    </rPh>
    <rPh sb="336" eb="337">
      <t>リョウ</t>
    </rPh>
    <rPh sb="338" eb="341">
      <t>テキセイカ</t>
    </rPh>
    <rPh sb="342" eb="344">
      <t>カダイ</t>
    </rPh>
    <rPh sb="352" eb="354">
      <t>シセツ</t>
    </rPh>
    <rPh sb="354" eb="357">
      <t>リヨウリツ</t>
    </rPh>
    <rPh sb="361" eb="363">
      <t>トウシ</t>
    </rPh>
    <rPh sb="364" eb="367">
      <t>ゲスイドウ</t>
    </rPh>
    <rPh sb="367" eb="369">
      <t>カンキョ</t>
    </rPh>
    <rPh sb="370" eb="372">
      <t>セイビ</t>
    </rPh>
    <rPh sb="372" eb="374">
      <t>ダンカイ</t>
    </rPh>
    <rPh sb="377" eb="380">
      <t>コウリツテキ</t>
    </rPh>
    <rPh sb="381" eb="384">
      <t>ミフキュウ</t>
    </rPh>
    <rPh sb="384" eb="386">
      <t>セイビ</t>
    </rPh>
    <rPh sb="386" eb="387">
      <t>オヨ</t>
    </rPh>
    <rPh sb="389" eb="391">
      <t>セツゾク</t>
    </rPh>
    <rPh sb="391" eb="393">
      <t>セタイ</t>
    </rPh>
    <rPh sb="395" eb="397">
      <t>セツゾク</t>
    </rPh>
    <rPh sb="397" eb="399">
      <t>ソクシン</t>
    </rPh>
    <rPh sb="400" eb="402">
      <t>ケイゾク</t>
    </rPh>
    <rPh sb="409" eb="412">
      <t>リヨウリツ</t>
    </rPh>
    <rPh sb="413" eb="415">
      <t>ジョウショウ</t>
    </rPh>
    <rPh sb="420" eb="421">
      <t>カンガ</t>
    </rPh>
    <rPh sb="425" eb="427">
      <t>トウシ</t>
    </rPh>
    <rPh sb="428" eb="430">
      <t>コウキョウ</t>
    </rPh>
    <rPh sb="430" eb="433">
      <t>ゲスイドウ</t>
    </rPh>
    <rPh sb="433" eb="435">
      <t>ジギョウ</t>
    </rPh>
    <rPh sb="436" eb="438">
      <t>トクテイ</t>
    </rPh>
    <rPh sb="438" eb="440">
      <t>カンキョウ</t>
    </rPh>
    <rPh sb="440" eb="442">
      <t>ホゼン</t>
    </rPh>
    <rPh sb="442" eb="444">
      <t>コウキョウ</t>
    </rPh>
    <rPh sb="444" eb="447">
      <t>ゲスイドウ</t>
    </rPh>
    <rPh sb="447" eb="449">
      <t>ジギョウ</t>
    </rPh>
    <rPh sb="450" eb="452">
      <t>ドウイツ</t>
    </rPh>
    <rPh sb="452" eb="454">
      <t>シセツ</t>
    </rPh>
    <rPh sb="455" eb="457">
      <t>ショリ</t>
    </rPh>
    <rPh sb="464" eb="466">
      <t>コウキョウ</t>
    </rPh>
    <rPh sb="466" eb="469">
      <t>ゲスイドウ</t>
    </rPh>
    <rPh sb="469" eb="471">
      <t>ジギョウ</t>
    </rPh>
    <rPh sb="471" eb="472">
      <t>ブン</t>
    </rPh>
    <rPh sb="473" eb="475">
      <t>リヨウ</t>
    </rPh>
    <rPh sb="475" eb="476">
      <t>リツ</t>
    </rPh>
    <rPh sb="477" eb="478">
      <t>クワ</t>
    </rPh>
    <rPh sb="483" eb="485">
      <t>シセツ</t>
    </rPh>
    <rPh sb="497" eb="500">
      <t>スイセンカ</t>
    </rPh>
    <rPh sb="500" eb="501">
      <t>リツ</t>
    </rPh>
    <rPh sb="503" eb="505">
      <t>ルイジ</t>
    </rPh>
    <rPh sb="505" eb="507">
      <t>ダンタイ</t>
    </rPh>
    <rPh sb="508" eb="510">
      <t>シタマワ</t>
    </rPh>
    <rPh sb="516" eb="518">
      <t>セツゾク</t>
    </rPh>
    <rPh sb="518" eb="520">
      <t>ソクシン</t>
    </rPh>
    <rPh sb="521" eb="522">
      <t>オコナ</t>
    </rPh>
    <rPh sb="524" eb="527">
      <t>シヨウリョウ</t>
    </rPh>
    <rPh sb="527" eb="529">
      <t>シュウニュウ</t>
    </rPh>
    <rPh sb="529" eb="530">
      <t>ゾウ</t>
    </rPh>
    <rPh sb="531" eb="532">
      <t>ハカ</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</si>
</sst>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8.e-002</c:v>
                </c:pt>
                <c:pt idx="1">
                  <c:v>7.0000000000000007e-002</c:v>
                </c:pt>
                <c:pt idx="2">
                  <c:v>9.e-002</c:v>
                </c:pt>
                <c:pt idx="3">
                  <c:v>9.e-002</c:v>
                </c:pt>
                <c:pt idx="4">
                  <c:v>0.13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1.27</c:v>
                </c:pt>
                <c:pt idx="1">
                  <c:v>1.27</c:v>
                </c:pt>
                <c:pt idx="2">
                  <c:v>1.32</c:v>
                </c:pt>
                <c:pt idx="3">
                  <c:v>1.33</c:v>
                </c:pt>
                <c:pt idx="4">
                  <c:v>1.32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34.74</c:v>
                </c:pt>
                <c:pt idx="1">
                  <c:v>41.35</c:v>
                </c:pt>
                <c:pt idx="2">
                  <c:v>42.9</c:v>
                </c:pt>
                <c:pt idx="3">
                  <c:v>43.36</c:v>
                </c:pt>
                <c:pt idx="4">
                  <c:v>42.56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75.39</c:v>
                </c:pt>
                <c:pt idx="1">
                  <c:v>72.41</c:v>
                </c:pt>
                <c:pt idx="2">
                  <c:v>72.319999999999993</c:v>
                </c:pt>
                <c:pt idx="3">
                  <c:v>71.47</c:v>
                </c:pt>
                <c:pt idx="4">
                  <c:v>67.59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70.14</c:v>
                </c:pt>
                <c:pt idx="1">
                  <c:v>82.9</c:v>
                </c:pt>
                <c:pt idx="2">
                  <c:v>83.5</c:v>
                </c:pt>
                <c:pt idx="3">
                  <c:v>83.06</c:v>
                </c:pt>
                <c:pt idx="4">
                  <c:v>83.32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69.52</c:v>
                </c:pt>
                <c:pt idx="1">
                  <c:v>67.7</c:v>
                </c:pt>
                <c:pt idx="2">
                  <c:v>69.2</c:v>
                </c:pt>
                <c:pt idx="3">
                  <c:v>67.14</c:v>
                </c:pt>
                <c:pt idx="4">
                  <c:v>66.48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2649.84</c:v>
                </c:pt>
                <c:pt idx="1">
                  <c:v>2807.19</c:v>
                </c:pt>
                <c:pt idx="2">
                  <c:v>2787.63</c:v>
                </c:pt>
                <c:pt idx="3">
                  <c:v>1569.96</c:v>
                </c:pt>
                <c:pt idx="4">
                  <c:v>1497.08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1671.86</c:v>
                </c:pt>
                <c:pt idx="1">
                  <c:v>1434.89</c:v>
                </c:pt>
                <c:pt idx="2">
                  <c:v>1298.9100000000001</c:v>
                </c:pt>
                <c:pt idx="3">
                  <c:v>1243.71</c:v>
                </c:pt>
                <c:pt idx="4">
                  <c:v>1194.1500000000001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51.1</c:v>
                </c:pt>
                <c:pt idx="1">
                  <c:v>51.21</c:v>
                </c:pt>
                <c:pt idx="2">
                  <c:v>85.2</c:v>
                </c:pt>
                <c:pt idx="3">
                  <c:v>85.32</c:v>
                </c:pt>
                <c:pt idx="4">
                  <c:v>85.36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50.54</c:v>
                </c:pt>
                <c:pt idx="1">
                  <c:v>66.22</c:v>
                </c:pt>
                <c:pt idx="2">
                  <c:v>69.87</c:v>
                </c:pt>
                <c:pt idx="3">
                  <c:v>74.3</c:v>
                </c:pt>
                <c:pt idx="4">
                  <c:v>72.260000000000005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248.2</c:v>
                </c:pt>
                <c:pt idx="1">
                  <c:v>249.15</c:v>
                </c:pt>
                <c:pt idx="2">
                  <c:v>150</c:v>
                </c:pt>
                <c:pt idx="3">
                  <c:v>150</c:v>
                </c:pt>
                <c:pt idx="4">
                  <c:v>150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320.36</c:v>
                </c:pt>
                <c:pt idx="1">
                  <c:v>246.72</c:v>
                </c:pt>
                <c:pt idx="2">
                  <c:v>234.96</c:v>
                </c:pt>
                <c:pt idx="3">
                  <c:v>221.81</c:v>
                </c:pt>
                <c:pt idx="4">
                  <c:v>230.02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J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145550</v>
      </c>
      <c r="AM8" s="22"/>
      <c r="AN8" s="22"/>
      <c r="AO8" s="22"/>
      <c r="AP8" s="22"/>
      <c r="AQ8" s="22"/>
      <c r="AR8" s="22"/>
      <c r="AS8" s="22"/>
      <c r="AT8" s="7">
        <f>データ!T6</f>
        <v>194.06</v>
      </c>
      <c r="AU8" s="7"/>
      <c r="AV8" s="7"/>
      <c r="AW8" s="7"/>
      <c r="AX8" s="7"/>
      <c r="AY8" s="7"/>
      <c r="AZ8" s="7"/>
      <c r="BA8" s="7"/>
      <c r="BB8" s="7">
        <f>データ!U6</f>
        <v>750.03</v>
      </c>
      <c r="BC8" s="7"/>
      <c r="BD8" s="7"/>
      <c r="BE8" s="7"/>
      <c r="BF8" s="7"/>
      <c r="BG8" s="7"/>
      <c r="BH8" s="7"/>
      <c r="BI8" s="7"/>
      <c r="BJ8" s="3"/>
      <c r="BK8" s="3"/>
      <c r="BL8" s="28" t="s">
        <v>15</v>
      </c>
      <c r="BM8" s="40"/>
      <c r="BN8" s="49" t="s">
        <v>16</v>
      </c>
      <c r="BO8" s="52"/>
      <c r="BP8" s="52"/>
      <c r="BQ8" s="52"/>
      <c r="BR8" s="52"/>
      <c r="BS8" s="52"/>
      <c r="BT8" s="52"/>
      <c r="BU8" s="52"/>
      <c r="BV8" s="52"/>
      <c r="BW8" s="52"/>
      <c r="BX8" s="52"/>
      <c r="BY8" s="56"/>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1.39</v>
      </c>
      <c r="Q10" s="7"/>
      <c r="R10" s="7"/>
      <c r="S10" s="7"/>
      <c r="T10" s="7"/>
      <c r="U10" s="7"/>
      <c r="V10" s="7"/>
      <c r="W10" s="7">
        <f>データ!Q6</f>
        <v>93.94</v>
      </c>
      <c r="X10" s="7"/>
      <c r="Y10" s="7"/>
      <c r="Z10" s="7"/>
      <c r="AA10" s="7"/>
      <c r="AB10" s="7"/>
      <c r="AC10" s="7"/>
      <c r="AD10" s="22">
        <f>データ!R6</f>
        <v>2268</v>
      </c>
      <c r="AE10" s="22"/>
      <c r="AF10" s="22"/>
      <c r="AG10" s="22"/>
      <c r="AH10" s="22"/>
      <c r="AI10" s="22"/>
      <c r="AJ10" s="22"/>
      <c r="AK10" s="2"/>
      <c r="AL10" s="22">
        <f>データ!V6</f>
        <v>2021</v>
      </c>
      <c r="AM10" s="22"/>
      <c r="AN10" s="22"/>
      <c r="AO10" s="22"/>
      <c r="AP10" s="22"/>
      <c r="AQ10" s="22"/>
      <c r="AR10" s="22"/>
      <c r="AS10" s="22"/>
      <c r="AT10" s="7">
        <f>データ!W6</f>
        <v>0.82</v>
      </c>
      <c r="AU10" s="7"/>
      <c r="AV10" s="7"/>
      <c r="AW10" s="7"/>
      <c r="AX10" s="7"/>
      <c r="AY10" s="7"/>
      <c r="AZ10" s="7"/>
      <c r="BA10" s="7"/>
      <c r="BB10" s="7">
        <f>データ!X6</f>
        <v>2464.63</v>
      </c>
      <c r="BC10" s="7"/>
      <c r="BD10" s="7"/>
      <c r="BE10" s="7"/>
      <c r="BF10" s="7"/>
      <c r="BG10" s="7"/>
      <c r="BH10" s="7"/>
      <c r="BI10" s="7"/>
      <c r="BJ10" s="2"/>
      <c r="BK10" s="2"/>
      <c r="BL10" s="30" t="s">
        <v>13</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76</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【1,209.40】</v>
      </c>
      <c r="I86" s="12" t="str">
        <f>データ!CA6</f>
        <v>【74.48】</v>
      </c>
      <c r="J86" s="12" t="str">
        <f>データ!CL6</f>
        <v>【219.46】</v>
      </c>
      <c r="K86" s="12" t="str">
        <f>データ!CW6</f>
        <v>【42.82】</v>
      </c>
      <c r="L86" s="12" t="str">
        <f>データ!DH6</f>
        <v>【83.36】</v>
      </c>
      <c r="M86" s="12" t="s">
        <v>54</v>
      </c>
      <c r="N86" s="12" t="s">
        <v>54</v>
      </c>
      <c r="O86" s="12" t="str">
        <f>データ!EO6</f>
        <v>【0.12】</v>
      </c>
    </row>
  </sheetData>
  <sheetProtection algorithmName="SHA-512" hashValue="MSVi4hkN+zQfD//dNrlmX/aHUNdoomLEJiPGsbUDPFsXR6mYz7CY9rrp9EzVoAY5cJYFfZEZ3QK8obwENxQeTg==" saltValue="eHUFcIuLqPQKQJBVsgBod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5">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60</v>
      </c>
      <c r="B3" s="68" t="s">
        <v>53</v>
      </c>
      <c r="C3" s="68" t="s">
        <v>41</v>
      </c>
      <c r="D3" s="68" t="s">
        <v>18</v>
      </c>
      <c r="E3" s="68" t="s">
        <v>35</v>
      </c>
      <c r="F3" s="68" t="s">
        <v>48</v>
      </c>
      <c r="G3" s="68" t="s">
        <v>62</v>
      </c>
      <c r="H3" s="74" t="s">
        <v>7</v>
      </c>
      <c r="I3" s="77"/>
      <c r="J3" s="77"/>
      <c r="K3" s="77"/>
      <c r="L3" s="77"/>
      <c r="M3" s="77"/>
      <c r="N3" s="77"/>
      <c r="O3" s="77"/>
      <c r="P3" s="77"/>
      <c r="Q3" s="77"/>
      <c r="R3" s="77"/>
      <c r="S3" s="77"/>
      <c r="T3" s="77"/>
      <c r="U3" s="77"/>
      <c r="V3" s="77"/>
      <c r="W3" s="77"/>
      <c r="X3" s="82"/>
      <c r="Y3" s="85" t="s">
        <v>30</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42</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5">
      <c r="A4" s="66" t="s">
        <v>59</v>
      </c>
      <c r="B4" s="69"/>
      <c r="C4" s="69"/>
      <c r="D4" s="69"/>
      <c r="E4" s="69"/>
      <c r="F4" s="69"/>
      <c r="G4" s="69"/>
      <c r="H4" s="75"/>
      <c r="I4" s="78"/>
      <c r="J4" s="78"/>
      <c r="K4" s="78"/>
      <c r="L4" s="78"/>
      <c r="M4" s="78"/>
      <c r="N4" s="78"/>
      <c r="O4" s="78"/>
      <c r="P4" s="78"/>
      <c r="Q4" s="78"/>
      <c r="R4" s="78"/>
      <c r="S4" s="78"/>
      <c r="T4" s="78"/>
      <c r="U4" s="78"/>
      <c r="V4" s="78"/>
      <c r="W4" s="78"/>
      <c r="X4" s="83"/>
      <c r="Y4" s="86" t="s">
        <v>61</v>
      </c>
      <c r="Z4" s="86"/>
      <c r="AA4" s="86"/>
      <c r="AB4" s="86"/>
      <c r="AC4" s="86"/>
      <c r="AD4" s="86"/>
      <c r="AE4" s="86"/>
      <c r="AF4" s="86"/>
      <c r="AG4" s="86"/>
      <c r="AH4" s="86"/>
      <c r="AI4" s="86"/>
      <c r="AJ4" s="86" t="s">
        <v>34</v>
      </c>
      <c r="AK4" s="86"/>
      <c r="AL4" s="86"/>
      <c r="AM4" s="86"/>
      <c r="AN4" s="86"/>
      <c r="AO4" s="86"/>
      <c r="AP4" s="86"/>
      <c r="AQ4" s="86"/>
      <c r="AR4" s="86"/>
      <c r="AS4" s="86"/>
      <c r="AT4" s="86"/>
      <c r="AU4" s="86" t="s">
        <v>63</v>
      </c>
      <c r="AV4" s="86"/>
      <c r="AW4" s="86"/>
      <c r="AX4" s="86"/>
      <c r="AY4" s="86"/>
      <c r="AZ4" s="86"/>
      <c r="BA4" s="86"/>
      <c r="BB4" s="86"/>
      <c r="BC4" s="86"/>
      <c r="BD4" s="86"/>
      <c r="BE4" s="86"/>
      <c r="BF4" s="86" t="s">
        <v>64</v>
      </c>
      <c r="BG4" s="86"/>
      <c r="BH4" s="86"/>
      <c r="BI4" s="86"/>
      <c r="BJ4" s="86"/>
      <c r="BK4" s="86"/>
      <c r="BL4" s="86"/>
      <c r="BM4" s="86"/>
      <c r="BN4" s="86"/>
      <c r="BO4" s="86"/>
      <c r="BP4" s="86"/>
      <c r="BQ4" s="86" t="s">
        <v>57</v>
      </c>
      <c r="BR4" s="86"/>
      <c r="BS4" s="86"/>
      <c r="BT4" s="86"/>
      <c r="BU4" s="86"/>
      <c r="BV4" s="86"/>
      <c r="BW4" s="86"/>
      <c r="BX4" s="86"/>
      <c r="BY4" s="86"/>
      <c r="BZ4" s="86"/>
      <c r="CA4" s="86"/>
      <c r="CB4" s="86" t="s">
        <v>65</v>
      </c>
      <c r="CC4" s="86"/>
      <c r="CD4" s="86"/>
      <c r="CE4" s="86"/>
      <c r="CF4" s="86"/>
      <c r="CG4" s="86"/>
      <c r="CH4" s="86"/>
      <c r="CI4" s="86"/>
      <c r="CJ4" s="86"/>
      <c r="CK4" s="86"/>
      <c r="CL4" s="86"/>
      <c r="CM4" s="86" t="s">
        <v>66</v>
      </c>
      <c r="CN4" s="86"/>
      <c r="CO4" s="86"/>
      <c r="CP4" s="86"/>
      <c r="CQ4" s="86"/>
      <c r="CR4" s="86"/>
      <c r="CS4" s="86"/>
      <c r="CT4" s="86"/>
      <c r="CU4" s="86"/>
      <c r="CV4" s="86"/>
      <c r="CW4" s="86"/>
      <c r="CX4" s="86" t="s">
        <v>29</v>
      </c>
      <c r="CY4" s="86"/>
      <c r="CZ4" s="86"/>
      <c r="DA4" s="86"/>
      <c r="DB4" s="86"/>
      <c r="DC4" s="86"/>
      <c r="DD4" s="86"/>
      <c r="DE4" s="86"/>
      <c r="DF4" s="86"/>
      <c r="DG4" s="86"/>
      <c r="DH4" s="86"/>
      <c r="DI4" s="86" t="s">
        <v>38</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5">
      <c r="A5" s="66" t="s">
        <v>69</v>
      </c>
      <c r="B5" s="70"/>
      <c r="C5" s="70"/>
      <c r="D5" s="70"/>
      <c r="E5" s="70"/>
      <c r="F5" s="70"/>
      <c r="G5" s="70"/>
      <c r="H5" s="76" t="s">
        <v>70</v>
      </c>
      <c r="I5" s="76" t="s">
        <v>71</v>
      </c>
      <c r="J5" s="76" t="s">
        <v>72</v>
      </c>
      <c r="K5" s="76" t="s">
        <v>73</v>
      </c>
      <c r="L5" s="76" t="s">
        <v>74</v>
      </c>
      <c r="M5" s="76" t="s">
        <v>11</v>
      </c>
      <c r="N5" s="76" t="s">
        <v>75</v>
      </c>
      <c r="O5" s="76" t="s">
        <v>77</v>
      </c>
      <c r="P5" s="76" t="s">
        <v>78</v>
      </c>
      <c r="Q5" s="76" t="s">
        <v>79</v>
      </c>
      <c r="R5" s="76" t="s">
        <v>80</v>
      </c>
      <c r="S5" s="76" t="s">
        <v>55</v>
      </c>
      <c r="T5" s="76" t="s">
        <v>81</v>
      </c>
      <c r="U5" s="76" t="s">
        <v>82</v>
      </c>
      <c r="V5" s="76" t="s">
        <v>83</v>
      </c>
      <c r="W5" s="76" t="s">
        <v>84</v>
      </c>
      <c r="X5" s="76" t="s">
        <v>85</v>
      </c>
      <c r="Y5" s="76" t="s">
        <v>32</v>
      </c>
      <c r="Z5" s="76" t="s">
        <v>86</v>
      </c>
      <c r="AA5" s="76" t="s">
        <v>87</v>
      </c>
      <c r="AB5" s="76" t="s">
        <v>88</v>
      </c>
      <c r="AC5" s="76" t="s">
        <v>89</v>
      </c>
      <c r="AD5" s="76" t="s">
        <v>90</v>
      </c>
      <c r="AE5" s="76" t="s">
        <v>91</v>
      </c>
      <c r="AF5" s="76" t="s">
        <v>92</v>
      </c>
      <c r="AG5" s="76" t="s">
        <v>93</v>
      </c>
      <c r="AH5" s="76" t="s">
        <v>94</v>
      </c>
      <c r="AI5" s="76" t="s">
        <v>3</v>
      </c>
      <c r="AJ5" s="76" t="s">
        <v>32</v>
      </c>
      <c r="AK5" s="76" t="s">
        <v>86</v>
      </c>
      <c r="AL5" s="76" t="s">
        <v>87</v>
      </c>
      <c r="AM5" s="76" t="s">
        <v>88</v>
      </c>
      <c r="AN5" s="76" t="s">
        <v>89</v>
      </c>
      <c r="AO5" s="76" t="s">
        <v>90</v>
      </c>
      <c r="AP5" s="76" t="s">
        <v>91</v>
      </c>
      <c r="AQ5" s="76" t="s">
        <v>92</v>
      </c>
      <c r="AR5" s="76" t="s">
        <v>93</v>
      </c>
      <c r="AS5" s="76" t="s">
        <v>94</v>
      </c>
      <c r="AT5" s="76" t="s">
        <v>95</v>
      </c>
      <c r="AU5" s="76" t="s">
        <v>32</v>
      </c>
      <c r="AV5" s="76" t="s">
        <v>86</v>
      </c>
      <c r="AW5" s="76" t="s">
        <v>87</v>
      </c>
      <c r="AX5" s="76" t="s">
        <v>88</v>
      </c>
      <c r="AY5" s="76" t="s">
        <v>89</v>
      </c>
      <c r="AZ5" s="76" t="s">
        <v>90</v>
      </c>
      <c r="BA5" s="76" t="s">
        <v>91</v>
      </c>
      <c r="BB5" s="76" t="s">
        <v>92</v>
      </c>
      <c r="BC5" s="76" t="s">
        <v>93</v>
      </c>
      <c r="BD5" s="76" t="s">
        <v>94</v>
      </c>
      <c r="BE5" s="76" t="s">
        <v>95</v>
      </c>
      <c r="BF5" s="76" t="s">
        <v>32</v>
      </c>
      <c r="BG5" s="76" t="s">
        <v>86</v>
      </c>
      <c r="BH5" s="76" t="s">
        <v>87</v>
      </c>
      <c r="BI5" s="76" t="s">
        <v>88</v>
      </c>
      <c r="BJ5" s="76" t="s">
        <v>89</v>
      </c>
      <c r="BK5" s="76" t="s">
        <v>90</v>
      </c>
      <c r="BL5" s="76" t="s">
        <v>91</v>
      </c>
      <c r="BM5" s="76" t="s">
        <v>92</v>
      </c>
      <c r="BN5" s="76" t="s">
        <v>93</v>
      </c>
      <c r="BO5" s="76" t="s">
        <v>94</v>
      </c>
      <c r="BP5" s="76" t="s">
        <v>95</v>
      </c>
      <c r="BQ5" s="76" t="s">
        <v>32</v>
      </c>
      <c r="BR5" s="76" t="s">
        <v>86</v>
      </c>
      <c r="BS5" s="76" t="s">
        <v>87</v>
      </c>
      <c r="BT5" s="76" t="s">
        <v>88</v>
      </c>
      <c r="BU5" s="76" t="s">
        <v>89</v>
      </c>
      <c r="BV5" s="76" t="s">
        <v>90</v>
      </c>
      <c r="BW5" s="76" t="s">
        <v>91</v>
      </c>
      <c r="BX5" s="76" t="s">
        <v>92</v>
      </c>
      <c r="BY5" s="76" t="s">
        <v>93</v>
      </c>
      <c r="BZ5" s="76" t="s">
        <v>94</v>
      </c>
      <c r="CA5" s="76" t="s">
        <v>95</v>
      </c>
      <c r="CB5" s="76" t="s">
        <v>32</v>
      </c>
      <c r="CC5" s="76" t="s">
        <v>86</v>
      </c>
      <c r="CD5" s="76" t="s">
        <v>87</v>
      </c>
      <c r="CE5" s="76" t="s">
        <v>88</v>
      </c>
      <c r="CF5" s="76" t="s">
        <v>89</v>
      </c>
      <c r="CG5" s="76" t="s">
        <v>90</v>
      </c>
      <c r="CH5" s="76" t="s">
        <v>91</v>
      </c>
      <c r="CI5" s="76" t="s">
        <v>92</v>
      </c>
      <c r="CJ5" s="76" t="s">
        <v>93</v>
      </c>
      <c r="CK5" s="76" t="s">
        <v>94</v>
      </c>
      <c r="CL5" s="76" t="s">
        <v>95</v>
      </c>
      <c r="CM5" s="76" t="s">
        <v>32</v>
      </c>
      <c r="CN5" s="76" t="s">
        <v>86</v>
      </c>
      <c r="CO5" s="76" t="s">
        <v>87</v>
      </c>
      <c r="CP5" s="76" t="s">
        <v>88</v>
      </c>
      <c r="CQ5" s="76" t="s">
        <v>89</v>
      </c>
      <c r="CR5" s="76" t="s">
        <v>90</v>
      </c>
      <c r="CS5" s="76" t="s">
        <v>91</v>
      </c>
      <c r="CT5" s="76" t="s">
        <v>92</v>
      </c>
      <c r="CU5" s="76" t="s">
        <v>93</v>
      </c>
      <c r="CV5" s="76" t="s">
        <v>94</v>
      </c>
      <c r="CW5" s="76" t="s">
        <v>95</v>
      </c>
      <c r="CX5" s="76" t="s">
        <v>32</v>
      </c>
      <c r="CY5" s="76" t="s">
        <v>86</v>
      </c>
      <c r="CZ5" s="76" t="s">
        <v>87</v>
      </c>
      <c r="DA5" s="76" t="s">
        <v>88</v>
      </c>
      <c r="DB5" s="76" t="s">
        <v>89</v>
      </c>
      <c r="DC5" s="76" t="s">
        <v>90</v>
      </c>
      <c r="DD5" s="76" t="s">
        <v>91</v>
      </c>
      <c r="DE5" s="76" t="s">
        <v>92</v>
      </c>
      <c r="DF5" s="76" t="s">
        <v>93</v>
      </c>
      <c r="DG5" s="76" t="s">
        <v>94</v>
      </c>
      <c r="DH5" s="76" t="s">
        <v>95</v>
      </c>
      <c r="DI5" s="76" t="s">
        <v>32</v>
      </c>
      <c r="DJ5" s="76" t="s">
        <v>86</v>
      </c>
      <c r="DK5" s="76" t="s">
        <v>87</v>
      </c>
      <c r="DL5" s="76" t="s">
        <v>88</v>
      </c>
      <c r="DM5" s="76" t="s">
        <v>89</v>
      </c>
      <c r="DN5" s="76" t="s">
        <v>90</v>
      </c>
      <c r="DO5" s="76" t="s">
        <v>91</v>
      </c>
      <c r="DP5" s="76" t="s">
        <v>92</v>
      </c>
      <c r="DQ5" s="76" t="s">
        <v>93</v>
      </c>
      <c r="DR5" s="76" t="s">
        <v>94</v>
      </c>
      <c r="DS5" s="76" t="s">
        <v>95</v>
      </c>
      <c r="DT5" s="76" t="s">
        <v>32</v>
      </c>
      <c r="DU5" s="76" t="s">
        <v>86</v>
      </c>
      <c r="DV5" s="76" t="s">
        <v>87</v>
      </c>
      <c r="DW5" s="76" t="s">
        <v>88</v>
      </c>
      <c r="DX5" s="76" t="s">
        <v>89</v>
      </c>
      <c r="DY5" s="76" t="s">
        <v>90</v>
      </c>
      <c r="DZ5" s="76" t="s">
        <v>91</v>
      </c>
      <c r="EA5" s="76" t="s">
        <v>92</v>
      </c>
      <c r="EB5" s="76" t="s">
        <v>93</v>
      </c>
      <c r="EC5" s="76" t="s">
        <v>94</v>
      </c>
      <c r="ED5" s="76" t="s">
        <v>95</v>
      </c>
      <c r="EE5" s="76" t="s">
        <v>32</v>
      </c>
      <c r="EF5" s="76" t="s">
        <v>86</v>
      </c>
      <c r="EG5" s="76" t="s">
        <v>87</v>
      </c>
      <c r="EH5" s="76" t="s">
        <v>88</v>
      </c>
      <c r="EI5" s="76" t="s">
        <v>89</v>
      </c>
      <c r="EJ5" s="76" t="s">
        <v>90</v>
      </c>
      <c r="EK5" s="76" t="s">
        <v>91</v>
      </c>
      <c r="EL5" s="76" t="s">
        <v>92</v>
      </c>
      <c r="EM5" s="76" t="s">
        <v>93</v>
      </c>
      <c r="EN5" s="76" t="s">
        <v>94</v>
      </c>
      <c r="EO5" s="76" t="s">
        <v>95</v>
      </c>
    </row>
    <row r="6" spans="1:145" s="65" customFormat="1">
      <c r="A6" s="66" t="s">
        <v>96</v>
      </c>
      <c r="B6" s="71">
        <f t="shared" ref="B6:X6" si="1">B7</f>
        <v>2018</v>
      </c>
      <c r="C6" s="71">
        <f t="shared" si="1"/>
        <v>222143</v>
      </c>
      <c r="D6" s="71">
        <f t="shared" si="1"/>
        <v>47</v>
      </c>
      <c r="E6" s="71">
        <f t="shared" si="1"/>
        <v>17</v>
      </c>
      <c r="F6" s="71">
        <f t="shared" si="1"/>
        <v>4</v>
      </c>
      <c r="G6" s="71">
        <f t="shared" si="1"/>
        <v>0</v>
      </c>
      <c r="H6" s="71" t="str">
        <f t="shared" si="1"/>
        <v>静岡県　藤枝市</v>
      </c>
      <c r="I6" s="71" t="str">
        <f t="shared" si="1"/>
        <v>法非適用</v>
      </c>
      <c r="J6" s="71" t="str">
        <f t="shared" si="1"/>
        <v>下水道事業</v>
      </c>
      <c r="K6" s="71" t="str">
        <f t="shared" si="1"/>
        <v>特定環境保全公共下水道</v>
      </c>
      <c r="L6" s="71" t="str">
        <f t="shared" si="1"/>
        <v>D2</v>
      </c>
      <c r="M6" s="71" t="str">
        <f t="shared" si="1"/>
        <v>非設置</v>
      </c>
      <c r="N6" s="79" t="str">
        <f t="shared" si="1"/>
        <v>-</v>
      </c>
      <c r="O6" s="79" t="str">
        <f t="shared" si="1"/>
        <v>該当数値なし</v>
      </c>
      <c r="P6" s="79">
        <f t="shared" si="1"/>
        <v>1.39</v>
      </c>
      <c r="Q6" s="79">
        <f t="shared" si="1"/>
        <v>93.94</v>
      </c>
      <c r="R6" s="79">
        <f t="shared" si="1"/>
        <v>2268</v>
      </c>
      <c r="S6" s="79">
        <f t="shared" si="1"/>
        <v>145550</v>
      </c>
      <c r="T6" s="79">
        <f t="shared" si="1"/>
        <v>194.06</v>
      </c>
      <c r="U6" s="79">
        <f t="shared" si="1"/>
        <v>750.03</v>
      </c>
      <c r="V6" s="79">
        <f t="shared" si="1"/>
        <v>2021</v>
      </c>
      <c r="W6" s="79">
        <f t="shared" si="1"/>
        <v>0.82</v>
      </c>
      <c r="X6" s="79">
        <f t="shared" si="1"/>
        <v>2464.63</v>
      </c>
      <c r="Y6" s="87">
        <f t="shared" ref="Y6:AH6" si="2">IF(Y7="",NA(),Y7)</f>
        <v>69.52</v>
      </c>
      <c r="Z6" s="87">
        <f t="shared" si="2"/>
        <v>67.7</v>
      </c>
      <c r="AA6" s="87">
        <f t="shared" si="2"/>
        <v>69.2</v>
      </c>
      <c r="AB6" s="87">
        <f t="shared" si="2"/>
        <v>67.14</v>
      </c>
      <c r="AC6" s="87">
        <f t="shared" si="2"/>
        <v>66.48</v>
      </c>
      <c r="AD6" s="79" t="e">
        <f t="shared" si="2"/>
        <v>#N/A</v>
      </c>
      <c r="AE6" s="79" t="e">
        <f t="shared" si="2"/>
        <v>#N/A</v>
      </c>
      <c r="AF6" s="79" t="e">
        <f t="shared" si="2"/>
        <v>#N/A</v>
      </c>
      <c r="AG6" s="79" t="e">
        <f t="shared" si="2"/>
        <v>#N/A</v>
      </c>
      <c r="AH6" s="79" t="e">
        <f t="shared" si="2"/>
        <v>#N/A</v>
      </c>
      <c r="AI6" s="79" t="str">
        <f>IF(AI7="","",IF(AI7="-","【-】","【"&amp;SUBSTITUTE(TEXT(AI7,"#,##0.00"),"-","△")&amp;"】"))</f>
        <v/>
      </c>
      <c r="AJ6" s="79" t="e">
        <f t="shared" ref="AJ6:AS6" si="3">IF(AJ7="",NA(),AJ7)</f>
        <v>#N/A</v>
      </c>
      <c r="AK6" s="79" t="e">
        <f t="shared" si="3"/>
        <v>#N/A</v>
      </c>
      <c r="AL6" s="79" t="e">
        <f t="shared" si="3"/>
        <v>#N/A</v>
      </c>
      <c r="AM6" s="79" t="e">
        <f t="shared" si="3"/>
        <v>#N/A</v>
      </c>
      <c r="AN6" s="79" t="e">
        <f t="shared" si="3"/>
        <v>#N/A</v>
      </c>
      <c r="AO6" s="79" t="e">
        <f t="shared" si="3"/>
        <v>#N/A</v>
      </c>
      <c r="AP6" s="79" t="e">
        <f t="shared" si="3"/>
        <v>#N/A</v>
      </c>
      <c r="AQ6" s="79" t="e">
        <f t="shared" si="3"/>
        <v>#N/A</v>
      </c>
      <c r="AR6" s="79" t="e">
        <f t="shared" si="3"/>
        <v>#N/A</v>
      </c>
      <c r="AS6" s="79" t="e">
        <f t="shared" si="3"/>
        <v>#N/A</v>
      </c>
      <c r="AT6" s="79" t="str">
        <f>IF(AT7="","",IF(AT7="-","【-】","【"&amp;SUBSTITUTE(TEXT(AT7,"#,##0.00"),"-","△")&amp;"】"))</f>
        <v/>
      </c>
      <c r="AU6" s="79" t="e">
        <f t="shared" ref="AU6:BD6" si="4">IF(AU7="",NA(),AU7)</f>
        <v>#N/A</v>
      </c>
      <c r="AV6" s="79" t="e">
        <f t="shared" si="4"/>
        <v>#N/A</v>
      </c>
      <c r="AW6" s="79" t="e">
        <f t="shared" si="4"/>
        <v>#N/A</v>
      </c>
      <c r="AX6" s="79" t="e">
        <f t="shared" si="4"/>
        <v>#N/A</v>
      </c>
      <c r="AY6" s="79" t="e">
        <f t="shared" si="4"/>
        <v>#N/A</v>
      </c>
      <c r="AZ6" s="79" t="e">
        <f t="shared" si="4"/>
        <v>#N/A</v>
      </c>
      <c r="BA6" s="79" t="e">
        <f t="shared" si="4"/>
        <v>#N/A</v>
      </c>
      <c r="BB6" s="79" t="e">
        <f t="shared" si="4"/>
        <v>#N/A</v>
      </c>
      <c r="BC6" s="79" t="e">
        <f t="shared" si="4"/>
        <v>#N/A</v>
      </c>
      <c r="BD6" s="79" t="e">
        <f t="shared" si="4"/>
        <v>#N/A</v>
      </c>
      <c r="BE6" s="79" t="str">
        <f>IF(BE7="","",IF(BE7="-","【-】","【"&amp;SUBSTITUTE(TEXT(BE7,"#,##0.00"),"-","△")&amp;"】"))</f>
        <v/>
      </c>
      <c r="BF6" s="87">
        <f t="shared" ref="BF6:BO6" si="5">IF(BF7="",NA(),BF7)</f>
        <v>2649.84</v>
      </c>
      <c r="BG6" s="87">
        <f t="shared" si="5"/>
        <v>2807.19</v>
      </c>
      <c r="BH6" s="87">
        <f t="shared" si="5"/>
        <v>2787.63</v>
      </c>
      <c r="BI6" s="87">
        <f t="shared" si="5"/>
        <v>1569.96</v>
      </c>
      <c r="BJ6" s="87">
        <f t="shared" si="5"/>
        <v>1497.08</v>
      </c>
      <c r="BK6" s="87">
        <f t="shared" si="5"/>
        <v>1671.86</v>
      </c>
      <c r="BL6" s="87">
        <f t="shared" si="5"/>
        <v>1434.89</v>
      </c>
      <c r="BM6" s="87">
        <f t="shared" si="5"/>
        <v>1298.9100000000001</v>
      </c>
      <c r="BN6" s="87">
        <f t="shared" si="5"/>
        <v>1243.71</v>
      </c>
      <c r="BO6" s="87">
        <f t="shared" si="5"/>
        <v>1194.1500000000001</v>
      </c>
      <c r="BP6" s="79" t="str">
        <f>IF(BP7="","",IF(BP7="-","【-】","【"&amp;SUBSTITUTE(TEXT(BP7,"#,##0.00"),"-","△")&amp;"】"))</f>
        <v>【1,209.40】</v>
      </c>
      <c r="BQ6" s="87">
        <f t="shared" ref="BQ6:BZ6" si="6">IF(BQ7="",NA(),BQ7)</f>
        <v>51.1</v>
      </c>
      <c r="BR6" s="87">
        <f t="shared" si="6"/>
        <v>51.21</v>
      </c>
      <c r="BS6" s="87">
        <f t="shared" si="6"/>
        <v>85.2</v>
      </c>
      <c r="BT6" s="87">
        <f t="shared" si="6"/>
        <v>85.32</v>
      </c>
      <c r="BU6" s="87">
        <f t="shared" si="6"/>
        <v>85.36</v>
      </c>
      <c r="BV6" s="87">
        <f t="shared" si="6"/>
        <v>50.54</v>
      </c>
      <c r="BW6" s="87">
        <f t="shared" si="6"/>
        <v>66.22</v>
      </c>
      <c r="BX6" s="87">
        <f t="shared" si="6"/>
        <v>69.87</v>
      </c>
      <c r="BY6" s="87">
        <f t="shared" si="6"/>
        <v>74.3</v>
      </c>
      <c r="BZ6" s="87">
        <f t="shared" si="6"/>
        <v>72.260000000000005</v>
      </c>
      <c r="CA6" s="79" t="str">
        <f>IF(CA7="","",IF(CA7="-","【-】","【"&amp;SUBSTITUTE(TEXT(CA7,"#,##0.00"),"-","△")&amp;"】"))</f>
        <v>【74.48】</v>
      </c>
      <c r="CB6" s="87">
        <f t="shared" ref="CB6:CK6" si="7">IF(CB7="",NA(),CB7)</f>
        <v>248.2</v>
      </c>
      <c r="CC6" s="87">
        <f t="shared" si="7"/>
        <v>249.15</v>
      </c>
      <c r="CD6" s="87">
        <f t="shared" si="7"/>
        <v>150</v>
      </c>
      <c r="CE6" s="87">
        <f t="shared" si="7"/>
        <v>150</v>
      </c>
      <c r="CF6" s="87">
        <f t="shared" si="7"/>
        <v>150</v>
      </c>
      <c r="CG6" s="87">
        <f t="shared" si="7"/>
        <v>320.36</v>
      </c>
      <c r="CH6" s="87">
        <f t="shared" si="7"/>
        <v>246.72</v>
      </c>
      <c r="CI6" s="87">
        <f t="shared" si="7"/>
        <v>234.96</v>
      </c>
      <c r="CJ6" s="87">
        <f t="shared" si="7"/>
        <v>221.81</v>
      </c>
      <c r="CK6" s="87">
        <f t="shared" si="7"/>
        <v>230.02</v>
      </c>
      <c r="CL6" s="79" t="str">
        <f>IF(CL7="","",IF(CL7="-","【-】","【"&amp;SUBSTITUTE(TEXT(CL7,"#,##0.00"),"-","△")&amp;"】"))</f>
        <v>【219.46】</v>
      </c>
      <c r="CM6" s="87">
        <f t="shared" ref="CM6:CV6" si="8">IF(CM7="",NA(),CM7)</f>
        <v>1.27</v>
      </c>
      <c r="CN6" s="87">
        <f t="shared" si="8"/>
        <v>1.27</v>
      </c>
      <c r="CO6" s="87">
        <f t="shared" si="8"/>
        <v>1.32</v>
      </c>
      <c r="CP6" s="87">
        <f t="shared" si="8"/>
        <v>1.33</v>
      </c>
      <c r="CQ6" s="87">
        <f t="shared" si="8"/>
        <v>1.32</v>
      </c>
      <c r="CR6" s="87">
        <f t="shared" si="8"/>
        <v>34.74</v>
      </c>
      <c r="CS6" s="87">
        <f t="shared" si="8"/>
        <v>41.35</v>
      </c>
      <c r="CT6" s="87">
        <f t="shared" si="8"/>
        <v>42.9</v>
      </c>
      <c r="CU6" s="87">
        <f t="shared" si="8"/>
        <v>43.36</v>
      </c>
      <c r="CV6" s="87">
        <f t="shared" si="8"/>
        <v>42.56</v>
      </c>
      <c r="CW6" s="79" t="str">
        <f>IF(CW7="","",IF(CW7="-","【-】","【"&amp;SUBSTITUTE(TEXT(CW7,"#,##0.00"),"-","△")&amp;"】"))</f>
        <v>【42.82】</v>
      </c>
      <c r="CX6" s="87">
        <f t="shared" ref="CX6:DG6" si="9">IF(CX7="",NA(),CX7)</f>
        <v>75.39</v>
      </c>
      <c r="CY6" s="87">
        <f t="shared" si="9"/>
        <v>72.41</v>
      </c>
      <c r="CZ6" s="87">
        <f t="shared" si="9"/>
        <v>72.319999999999993</v>
      </c>
      <c r="DA6" s="87">
        <f t="shared" si="9"/>
        <v>71.47</v>
      </c>
      <c r="DB6" s="87">
        <f t="shared" si="9"/>
        <v>67.59</v>
      </c>
      <c r="DC6" s="87">
        <f t="shared" si="9"/>
        <v>70.14</v>
      </c>
      <c r="DD6" s="87">
        <f t="shared" si="9"/>
        <v>82.9</v>
      </c>
      <c r="DE6" s="87">
        <f t="shared" si="9"/>
        <v>83.5</v>
      </c>
      <c r="DF6" s="87">
        <f t="shared" si="9"/>
        <v>83.06</v>
      </c>
      <c r="DG6" s="87">
        <f t="shared" si="9"/>
        <v>83.32</v>
      </c>
      <c r="DH6" s="79" t="str">
        <f>IF(DH7="","",IF(DH7="-","【-】","【"&amp;SUBSTITUTE(TEXT(DH7,"#,##0.00"),"-","△")&amp;"】"))</f>
        <v>【83.36】</v>
      </c>
      <c r="DI6" s="79" t="e">
        <f t="shared" ref="DI6:DR6" si="10">IF(DI7="",NA(),DI7)</f>
        <v>#N/A</v>
      </c>
      <c r="DJ6" s="79" t="e">
        <f t="shared" si="10"/>
        <v>#N/A</v>
      </c>
      <c r="DK6" s="79" t="e">
        <f t="shared" si="10"/>
        <v>#N/A</v>
      </c>
      <c r="DL6" s="79" t="e">
        <f t="shared" si="10"/>
        <v>#N/A</v>
      </c>
      <c r="DM6" s="79" t="e">
        <f t="shared" si="10"/>
        <v>#N/A</v>
      </c>
      <c r="DN6" s="79" t="e">
        <f t="shared" si="10"/>
        <v>#N/A</v>
      </c>
      <c r="DO6" s="79" t="e">
        <f t="shared" si="10"/>
        <v>#N/A</v>
      </c>
      <c r="DP6" s="79" t="e">
        <f t="shared" si="10"/>
        <v>#N/A</v>
      </c>
      <c r="DQ6" s="79" t="e">
        <f t="shared" si="10"/>
        <v>#N/A</v>
      </c>
      <c r="DR6" s="79" t="e">
        <f t="shared" si="10"/>
        <v>#N/A</v>
      </c>
      <c r="DS6" s="79" t="str">
        <f>IF(DS7="","",IF(DS7="-","【-】","【"&amp;SUBSTITUTE(TEXT(DS7,"#,##0.00"),"-","△")&amp;"】"))</f>
        <v/>
      </c>
      <c r="DT6" s="79" t="e">
        <f t="shared" ref="DT6:EC6" si="11">IF(DT7="",NA(),DT7)</f>
        <v>#N/A</v>
      </c>
      <c r="DU6" s="79" t="e">
        <f t="shared" si="11"/>
        <v>#N/A</v>
      </c>
      <c r="DV6" s="79" t="e">
        <f t="shared" si="11"/>
        <v>#N/A</v>
      </c>
      <c r="DW6" s="79" t="e">
        <f t="shared" si="11"/>
        <v>#N/A</v>
      </c>
      <c r="DX6" s="79" t="e">
        <f t="shared" si="11"/>
        <v>#N/A</v>
      </c>
      <c r="DY6" s="79" t="e">
        <f t="shared" si="11"/>
        <v>#N/A</v>
      </c>
      <c r="DZ6" s="79" t="e">
        <f t="shared" si="11"/>
        <v>#N/A</v>
      </c>
      <c r="EA6" s="79" t="e">
        <f t="shared" si="11"/>
        <v>#N/A</v>
      </c>
      <c r="EB6" s="79" t="e">
        <f t="shared" si="11"/>
        <v>#N/A</v>
      </c>
      <c r="EC6" s="79" t="e">
        <f t="shared" si="11"/>
        <v>#N/A</v>
      </c>
      <c r="ED6" s="79" t="str">
        <f>IF(ED7="","",IF(ED7="-","【-】","【"&amp;SUBSTITUTE(TEXT(ED7,"#,##0.00"),"-","△")&amp;"】"))</f>
        <v/>
      </c>
      <c r="EE6" s="79">
        <f t="shared" ref="EE6:EN6" si="12">IF(EE7="",NA(),EE7)</f>
        <v>0</v>
      </c>
      <c r="EF6" s="79">
        <f t="shared" si="12"/>
        <v>0</v>
      </c>
      <c r="EG6" s="79">
        <f t="shared" si="12"/>
        <v>0</v>
      </c>
      <c r="EH6" s="79">
        <f t="shared" si="12"/>
        <v>0</v>
      </c>
      <c r="EI6" s="79">
        <f t="shared" si="12"/>
        <v>0</v>
      </c>
      <c r="EJ6" s="87">
        <f t="shared" si="12"/>
        <v>8.e-002</v>
      </c>
      <c r="EK6" s="87">
        <f t="shared" si="12"/>
        <v>7.0000000000000007e-002</v>
      </c>
      <c r="EL6" s="87">
        <f t="shared" si="12"/>
        <v>9.e-002</v>
      </c>
      <c r="EM6" s="87">
        <f t="shared" si="12"/>
        <v>9.e-002</v>
      </c>
      <c r="EN6" s="87">
        <f t="shared" si="12"/>
        <v>0.13</v>
      </c>
      <c r="EO6" s="79" t="str">
        <f>IF(EO7="","",IF(EO7="-","【-】","【"&amp;SUBSTITUTE(TEXT(EO7,"#,##0.00"),"-","△")&amp;"】"))</f>
        <v>【0.12】</v>
      </c>
    </row>
    <row r="7" spans="1:145" s="65" customFormat="1">
      <c r="A7" s="66"/>
      <c r="B7" s="72">
        <v>2018</v>
      </c>
      <c r="C7" s="72">
        <v>222143</v>
      </c>
      <c r="D7" s="72">
        <v>47</v>
      </c>
      <c r="E7" s="72">
        <v>17</v>
      </c>
      <c r="F7" s="72">
        <v>4</v>
      </c>
      <c r="G7" s="72">
        <v>0</v>
      </c>
      <c r="H7" s="72" t="s">
        <v>97</v>
      </c>
      <c r="I7" s="72" t="s">
        <v>98</v>
      </c>
      <c r="J7" s="72" t="s">
        <v>99</v>
      </c>
      <c r="K7" s="72" t="s">
        <v>100</v>
      </c>
      <c r="L7" s="72" t="s">
        <v>101</v>
      </c>
      <c r="M7" s="72" t="s">
        <v>102</v>
      </c>
      <c r="N7" s="80" t="s">
        <v>54</v>
      </c>
      <c r="O7" s="80" t="s">
        <v>103</v>
      </c>
      <c r="P7" s="80">
        <v>1.39</v>
      </c>
      <c r="Q7" s="80">
        <v>93.94</v>
      </c>
      <c r="R7" s="80">
        <v>2268</v>
      </c>
      <c r="S7" s="80">
        <v>145550</v>
      </c>
      <c r="T7" s="80">
        <v>194.06</v>
      </c>
      <c r="U7" s="80">
        <v>750.03</v>
      </c>
      <c r="V7" s="80">
        <v>2021</v>
      </c>
      <c r="W7" s="80">
        <v>0.82</v>
      </c>
      <c r="X7" s="80">
        <v>2464.63</v>
      </c>
      <c r="Y7" s="80">
        <v>69.52</v>
      </c>
      <c r="Z7" s="80">
        <v>67.7</v>
      </c>
      <c r="AA7" s="80">
        <v>69.2</v>
      </c>
      <c r="AB7" s="80">
        <v>67.14</v>
      </c>
      <c r="AC7" s="80">
        <v>66.48</v>
      </c>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v>2649.84</v>
      </c>
      <c r="BG7" s="80">
        <v>2807.19</v>
      </c>
      <c r="BH7" s="80">
        <v>2787.63</v>
      </c>
      <c r="BI7" s="80">
        <v>1569.96</v>
      </c>
      <c r="BJ7" s="80">
        <v>1497.08</v>
      </c>
      <c r="BK7" s="80">
        <v>1671.86</v>
      </c>
      <c r="BL7" s="80">
        <v>1434.89</v>
      </c>
      <c r="BM7" s="80">
        <v>1298.9100000000001</v>
      </c>
      <c r="BN7" s="80">
        <v>1243.71</v>
      </c>
      <c r="BO7" s="80">
        <v>1194.1500000000001</v>
      </c>
      <c r="BP7" s="80">
        <v>1209.4000000000001</v>
      </c>
      <c r="BQ7" s="80">
        <v>51.1</v>
      </c>
      <c r="BR7" s="80">
        <v>51.21</v>
      </c>
      <c r="BS7" s="80">
        <v>85.2</v>
      </c>
      <c r="BT7" s="80">
        <v>85.32</v>
      </c>
      <c r="BU7" s="80">
        <v>85.36</v>
      </c>
      <c r="BV7" s="80">
        <v>50.54</v>
      </c>
      <c r="BW7" s="80">
        <v>66.22</v>
      </c>
      <c r="BX7" s="80">
        <v>69.87</v>
      </c>
      <c r="BY7" s="80">
        <v>74.3</v>
      </c>
      <c r="BZ7" s="80">
        <v>72.260000000000005</v>
      </c>
      <c r="CA7" s="80">
        <v>74.48</v>
      </c>
      <c r="CB7" s="80">
        <v>248.2</v>
      </c>
      <c r="CC7" s="80">
        <v>249.15</v>
      </c>
      <c r="CD7" s="80">
        <v>150</v>
      </c>
      <c r="CE7" s="80">
        <v>150</v>
      </c>
      <c r="CF7" s="80">
        <v>150</v>
      </c>
      <c r="CG7" s="80">
        <v>320.36</v>
      </c>
      <c r="CH7" s="80">
        <v>246.72</v>
      </c>
      <c r="CI7" s="80">
        <v>234.96</v>
      </c>
      <c r="CJ7" s="80">
        <v>221.81</v>
      </c>
      <c r="CK7" s="80">
        <v>230.02</v>
      </c>
      <c r="CL7" s="80">
        <v>219.46</v>
      </c>
      <c r="CM7" s="80">
        <v>1.27</v>
      </c>
      <c r="CN7" s="80">
        <v>1.27</v>
      </c>
      <c r="CO7" s="80">
        <v>1.32</v>
      </c>
      <c r="CP7" s="80">
        <v>1.33</v>
      </c>
      <c r="CQ7" s="80">
        <v>1.32</v>
      </c>
      <c r="CR7" s="80">
        <v>34.74</v>
      </c>
      <c r="CS7" s="80">
        <v>41.35</v>
      </c>
      <c r="CT7" s="80">
        <v>42.9</v>
      </c>
      <c r="CU7" s="80">
        <v>43.36</v>
      </c>
      <c r="CV7" s="80">
        <v>42.56</v>
      </c>
      <c r="CW7" s="80">
        <v>42.82</v>
      </c>
      <c r="CX7" s="80">
        <v>75.39</v>
      </c>
      <c r="CY7" s="80">
        <v>72.41</v>
      </c>
      <c r="CZ7" s="80">
        <v>72.319999999999993</v>
      </c>
      <c r="DA7" s="80">
        <v>71.47</v>
      </c>
      <c r="DB7" s="80">
        <v>67.59</v>
      </c>
      <c r="DC7" s="80">
        <v>70.14</v>
      </c>
      <c r="DD7" s="80">
        <v>82.9</v>
      </c>
      <c r="DE7" s="80">
        <v>83.5</v>
      </c>
      <c r="DF7" s="80">
        <v>83.06</v>
      </c>
      <c r="DG7" s="80">
        <v>83.32</v>
      </c>
      <c r="DH7" s="80">
        <v>83.36</v>
      </c>
      <c r="DI7" s="80"/>
      <c r="DJ7" s="80"/>
      <c r="DK7" s="80"/>
      <c r="DL7" s="80"/>
      <c r="DM7" s="80"/>
      <c r="DN7" s="80"/>
      <c r="DO7" s="80"/>
      <c r="DP7" s="80"/>
      <c r="DQ7" s="80"/>
      <c r="DR7" s="80"/>
      <c r="DS7" s="80"/>
      <c r="DT7" s="80"/>
      <c r="DU7" s="80"/>
      <c r="DV7" s="80"/>
      <c r="DW7" s="80"/>
      <c r="DX7" s="80"/>
      <c r="DY7" s="80"/>
      <c r="DZ7" s="80"/>
      <c r="EA7" s="80"/>
      <c r="EB7" s="80"/>
      <c r="EC7" s="80"/>
      <c r="ED7" s="80"/>
      <c r="EE7" s="80">
        <v>0</v>
      </c>
      <c r="EF7" s="80">
        <v>0</v>
      </c>
      <c r="EG7" s="80">
        <v>0</v>
      </c>
      <c r="EH7" s="80">
        <v>0</v>
      </c>
      <c r="EI7" s="80">
        <v>0</v>
      </c>
      <c r="EJ7" s="80">
        <v>8.e-002</v>
      </c>
      <c r="EK7" s="80">
        <v>7.0000000000000007e-002</v>
      </c>
      <c r="EL7" s="80">
        <v>9.e-002</v>
      </c>
      <c r="EM7" s="80">
        <v>9.e-002</v>
      </c>
      <c r="EN7" s="80">
        <v>0.13</v>
      </c>
      <c r="EO7" s="80">
        <v>0.12</v>
      </c>
    </row>
    <row r="8" spans="1:145">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row>
    <row r="9" spans="1:145">
      <c r="A9" s="67"/>
      <c r="B9" s="67" t="s">
        <v>104</v>
      </c>
      <c r="C9" s="67" t="s">
        <v>105</v>
      </c>
      <c r="D9" s="67" t="s">
        <v>106</v>
      </c>
      <c r="E9" s="67" t="s">
        <v>107</v>
      </c>
      <c r="F9" s="67" t="s">
        <v>108</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5">
      <c r="A10" s="67" t="s">
        <v>53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2019-12-05T05:12:44Z</dcterms:created>
  <dcterms:modified xsi:type="dcterms:W3CDTF">2020-02-19T08:13:23Z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2020-02-19T08:13:23Z</vt:filetime>
  </property>
</Properties>
</file>