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8r2pEWcK9jG8XM119y04sTC/QDeFFdGeVQBqZD/b+D4iZxeYk7IVXnEUWlgvuEU6Di8ctArm/ALZV2+tquX6w==" workbookSaltValue="guYjGGe7xPlBuwCtF1SBIg==" workbookSpinCount="100000"/>
  <bookViews>
    <workbookView xWindow="0" yWindow="15" windowWidth="15360" windowHeight="762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<sst xmlns:r="http://schemas.openxmlformats.org/officeDocument/2006/relationships" xmlns="http://schemas.openxmlformats.org/spreadsheetml/2006/main" count="111" uniqueCount="111">
  <si>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</si>
  <si>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</si>
  <si>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</si>
  <si>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</si>
  <si>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</si>
  <si>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</si>
  <si>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</si>
  <si>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</si>
  <si>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</si>
  <si>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</si>
  <si>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</si>
  <si>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</si>
  <si>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</si>
  <si>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</si>
  <si>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</si>
  <si>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</si>
  <si>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</si>
  <si>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</si>
  <si>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</si>
  <si>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</si>
  <si>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</si>
  <si>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</si>
  <si>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</si>
  <si>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</si>
  <si>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</si>
  <si>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</si>
  <si>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</si>
  <si>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</si>
  <si>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</si>
  <si>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</si>
  <si>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</si>
  <si>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</si>
  <si>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</si>
  <si>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</si>
  <si>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</si>
  <si>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</si>
  <si>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</si>
  <si>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</si>
  <si>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</si>
  <si>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</si>
  <si>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</si>
  <si>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</si>
  <si>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</si>
  <si>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</si>
  <si>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</si>
  <si>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</si>
  <si>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</si>
  <si>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</si>
  <si>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</si>
  <si>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</si>
  <si>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</si>
  <si>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</si>
  <si>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</si>
  <si>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</si>
  <si>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</si>
  <si>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</si>
  <si>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</si>
  <si>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</si>
  <si>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</si>
  <si>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</si>
  <si>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</si>
  <si>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</si>
  <si>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</si>
  <si>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</si>
  <si>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</si>
  <si>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</si>
  <si>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</si>
  <si>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</si>
  <si>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</si>
  <si>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</si>
  <si>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</si>
  <si>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</si>
  <si>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</si>
  <si>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</si>
  <si>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</si>
  <si>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</si>
  <si>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</si>
  <si>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</si>
  <si>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</si>
  <si>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</si>
  <si>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</si>
  <si>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</si>
  <si>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</si>
  <si>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</si>
  <si>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</si>
  <si>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</si>
  <si>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</si>
  <si>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</si>
  <si>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③管渠改造率について、現在、管渠改善は行っていませんが、供用開始後25年以上を経過した施設もあるため、今後の管渠改善を下に入れた経営が必要となります。</t>
    <rPh sb="1" eb="3">
      <t>カンキョ</t>
    </rPh>
    <rPh sb="3" eb="5">
      <t>カイゾウ</t>
    </rPh>
    <rPh sb="5" eb="6">
      <t>リツ</t>
    </rPh>
    <rPh sb="11" eb="13">
      <t>ゲンザイ</t>
    </rPh>
    <rPh sb="14" eb="16">
      <t>カンキョ</t>
    </rPh>
    <rPh sb="16" eb="18">
      <t>カイゼン</t>
    </rPh>
    <rPh sb="19" eb="20">
      <t>オコナ</t>
    </rPh>
    <rPh sb="28" eb="30">
      <t>キョウヨウ</t>
    </rPh>
    <rPh sb="30" eb="32">
      <t>カイシ</t>
    </rPh>
    <rPh sb="32" eb="33">
      <t>ゴ</t>
    </rPh>
    <rPh sb="35" eb="36">
      <t>ネン</t>
    </rPh>
    <rPh sb="36" eb="38">
      <t>イジョウ</t>
    </rPh>
    <rPh sb="39" eb="41">
      <t>ケイカ</t>
    </rPh>
    <rPh sb="43" eb="45">
      <t>シセツ</t>
    </rPh>
    <rPh sb="51" eb="53">
      <t>コンゴ</t>
    </rPh>
    <rPh sb="54" eb="56">
      <t>カンキョ</t>
    </rPh>
    <rPh sb="56" eb="58">
      <t>カイゼン</t>
    </rPh>
    <rPh sb="59" eb="60">
      <t>シタ</t>
    </rPh>
    <rPh sb="61" eb="62">
      <t>イ</t>
    </rPh>
    <rPh sb="64" eb="66">
      <t>ケイエイ</t>
    </rPh>
    <rPh sb="67" eb="69">
      <t>ヒツヨウ</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</si>
  <si>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</si>
  <si>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</si>
  <si>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</si>
  <si>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</si>
  <si>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</si>
  <si>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</si>
  <si>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</si>
  <si>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</si>
  <si>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藤枝市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</si>
  <si>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</si>
  <si>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</si>
  <si>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</si>
  <si>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</si>
  <si>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</si>
  <si>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</si>
  <si>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</si>
  <si>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</si>
  <si>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</si>
  <si>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</si>
  <si>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</si>
  <si>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当市の農業集落排水事業は全４施設の施設整備が平成21年度に完了しました。課題として未接続世帯に対しての接続促進がありますが、維持管理の段階にも入っております。最も古い施設については、供用開始から25年以上経過していることから、今後は施設の老朽化に伴う改築・更新を含めた維持管理に多額の費用が見込まれます。それに加え、人口減少や節水意識の定着、節水機器の普及により使用料金の大幅な増加は見込めず、さらに経営状況は厳しくなると考えられます。安定的なサービスの提供を確保するため、運営体制、今後の投資のあり方や適正な使用料の見直し等が必要です。
経営戦略の策定、地方公営企業法の適用により維持可能な下水道事業の安定経営を目指します。
</t>
    <rPh sb="0" eb="2">
      <t>トウシ</t>
    </rPh>
    <rPh sb="3" eb="5">
      <t>ノウギョウ</t>
    </rPh>
    <rPh sb="5" eb="7">
      <t>シュウラク</t>
    </rPh>
    <rPh sb="7" eb="9">
      <t>ハイスイ</t>
    </rPh>
    <rPh sb="9" eb="11">
      <t>ジギョウ</t>
    </rPh>
    <rPh sb="12" eb="13">
      <t>ゼン</t>
    </rPh>
    <rPh sb="14" eb="16">
      <t>シセツ</t>
    </rPh>
    <rPh sb="17" eb="19">
      <t>シセツ</t>
    </rPh>
    <rPh sb="19" eb="21">
      <t>セイビ</t>
    </rPh>
    <rPh sb="22" eb="24">
      <t>ヘイセイ</t>
    </rPh>
    <rPh sb="26" eb="28">
      <t>ネンド</t>
    </rPh>
    <rPh sb="29" eb="31">
      <t>カンリョウ</t>
    </rPh>
    <rPh sb="36" eb="38">
      <t>カダイ</t>
    </rPh>
    <rPh sb="41" eb="44">
      <t>ミセツゾク</t>
    </rPh>
    <rPh sb="44" eb="46">
      <t>セタイ</t>
    </rPh>
    <rPh sb="47" eb="48">
      <t>タイ</t>
    </rPh>
    <rPh sb="51" eb="53">
      <t>セツゾク</t>
    </rPh>
    <rPh sb="53" eb="55">
      <t>ソクシン</t>
    </rPh>
    <rPh sb="62" eb="64">
      <t>イジ</t>
    </rPh>
    <rPh sb="64" eb="66">
      <t>カンリ</t>
    </rPh>
    <rPh sb="67" eb="69">
      <t>ダンカイ</t>
    </rPh>
    <rPh sb="71" eb="72">
      <t>ハイ</t>
    </rPh>
    <rPh sb="79" eb="80">
      <t>モット</t>
    </rPh>
    <rPh sb="81" eb="82">
      <t>フル</t>
    </rPh>
    <rPh sb="83" eb="85">
      <t>シセツ</t>
    </rPh>
    <rPh sb="91" eb="93">
      <t>キョウヨウ</t>
    </rPh>
    <rPh sb="93" eb="95">
      <t>カイシ</t>
    </rPh>
    <rPh sb="99" eb="100">
      <t>ネン</t>
    </rPh>
    <rPh sb="100" eb="102">
      <t>イジョウ</t>
    </rPh>
    <rPh sb="102" eb="104">
      <t>ケイカ</t>
    </rPh>
    <rPh sb="113" eb="115">
      <t>コンゴ</t>
    </rPh>
    <rPh sb="116" eb="118">
      <t>シセツ</t>
    </rPh>
    <rPh sb="119" eb="122">
      <t>ロウキュウカ</t>
    </rPh>
    <rPh sb="123" eb="124">
      <t>トモナ</t>
    </rPh>
    <rPh sb="125" eb="127">
      <t>カイチク</t>
    </rPh>
    <rPh sb="128" eb="130">
      <t>コウシン</t>
    </rPh>
    <rPh sb="131" eb="132">
      <t>フク</t>
    </rPh>
    <rPh sb="134" eb="136">
      <t>イジ</t>
    </rPh>
    <rPh sb="136" eb="138">
      <t>カンリ</t>
    </rPh>
    <rPh sb="139" eb="141">
      <t>タガク</t>
    </rPh>
    <rPh sb="142" eb="144">
      <t>ヒヨウ</t>
    </rPh>
    <rPh sb="145" eb="147">
      <t>ミコ</t>
    </rPh>
    <rPh sb="155" eb="156">
      <t>クワ</t>
    </rPh>
    <rPh sb="158" eb="160">
      <t>ジンコウ</t>
    </rPh>
    <rPh sb="160" eb="162">
      <t>ゲンショウ</t>
    </rPh>
    <rPh sb="163" eb="165">
      <t>セッスイ</t>
    </rPh>
    <rPh sb="165" eb="167">
      <t>イシキ</t>
    </rPh>
    <rPh sb="168" eb="170">
      <t>テイチャク</t>
    </rPh>
    <rPh sb="171" eb="173">
      <t>セッスイ</t>
    </rPh>
    <rPh sb="173" eb="175">
      <t>キキ</t>
    </rPh>
    <rPh sb="176" eb="178">
      <t>フキュウ</t>
    </rPh>
    <rPh sb="181" eb="183">
      <t>シヨウ</t>
    </rPh>
    <rPh sb="183" eb="185">
      <t>リョウキン</t>
    </rPh>
    <rPh sb="186" eb="188">
      <t>オオハバ</t>
    </rPh>
    <rPh sb="189" eb="191">
      <t>ゾウカ</t>
    </rPh>
    <rPh sb="192" eb="194">
      <t>ミコ</t>
    </rPh>
    <rPh sb="200" eb="204">
      <t>ケイエイジョウキョウ</t>
    </rPh>
    <rPh sb="205" eb="206">
      <t>キビ</t>
    </rPh>
    <rPh sb="211" eb="212">
      <t>カンガ</t>
    </rPh>
    <rPh sb="218" eb="221">
      <t>アンテイテキ</t>
    </rPh>
    <rPh sb="227" eb="229">
      <t>テイキョウ</t>
    </rPh>
    <rPh sb="230" eb="232">
      <t>カクホ</t>
    </rPh>
    <rPh sb="237" eb="239">
      <t>ウンエイ</t>
    </rPh>
    <rPh sb="239" eb="241">
      <t>タイセイ</t>
    </rPh>
    <rPh sb="242" eb="244">
      <t>コンゴ</t>
    </rPh>
    <rPh sb="245" eb="247">
      <t>トウシ</t>
    </rPh>
    <rPh sb="250" eb="251">
      <t>カタ</t>
    </rPh>
    <rPh sb="252" eb="254">
      <t>テキセイ</t>
    </rPh>
    <rPh sb="255" eb="258">
      <t>シヨウリョウ</t>
    </rPh>
    <rPh sb="259" eb="261">
      <t>ミナオ</t>
    </rPh>
    <rPh sb="262" eb="263">
      <t>トウ</t>
    </rPh>
    <rPh sb="264" eb="266">
      <t>ヒツヨウ</t>
    </rPh>
    <rPh sb="270" eb="272">
      <t>ケイエイ</t>
    </rPh>
    <rPh sb="272" eb="274">
      <t>センリャク</t>
    </rPh>
    <rPh sb="275" eb="277">
      <t>サクテイ</t>
    </rPh>
    <rPh sb="278" eb="280">
      <t>チホウ</t>
    </rPh>
    <rPh sb="280" eb="282">
      <t>コウエイ</t>
    </rPh>
    <rPh sb="282" eb="284">
      <t>キギョウ</t>
    </rPh>
    <rPh sb="284" eb="285">
      <t>ホウ</t>
    </rPh>
    <rPh sb="286" eb="288">
      <t>テキヨウ</t>
    </rPh>
    <rPh sb="291" eb="293">
      <t>イジ</t>
    </rPh>
    <rPh sb="293" eb="295">
      <t>カノウ</t>
    </rPh>
    <rPh sb="296" eb="299">
      <t>ゲスイドウ</t>
    </rPh>
    <rPh sb="299" eb="301">
      <t>ジギョウ</t>
    </rPh>
    <rPh sb="302" eb="304">
      <t>アンテイ</t>
    </rPh>
    <rPh sb="304" eb="306">
      <t>ケイエイ</t>
    </rPh>
    <rPh sb="307" eb="309">
      <t>メザ</t>
    </rPh>
    <phoneticPr fontId="1"/>
  </si>
  <si>
    <r>
      <t xml:space="preserve">①収益的収支比率は、更新工事のため、工事費と他会計繰入金が増加したため5.6%増加しましたが、一時的要因であり、経費削減等を行い比率の改善が必要です。
④企業債残高対事業規模比率は、事業整備は既に完了しており新たな借り入れは公営企業適用債のみのため、今後比率は降下していくと考えます。
</t>
    </r>
    <r>
      <rPr>
        <sz val="11"/>
        <color auto="1"/>
        <rFont val="ＭＳ ゴシック"/>
      </rPr>
      <t>⑤経費回収率は、前年度比べ、20.09％下がっています。要因は①同様更新工事により、一時的に汚水処理費が増加したためです。使用料で回収すべき経費を賄うことはできていないため、不足分については一般会計からの繰入金を充てています。経費削減と適正な使用料の検討が課題です。
⑥汚水処理原価については、⑤同様汚水処理費が増加したため、前年に比べ78.83円増加となりました。今後も老朽化した施設の維持管理に多額の費用が見込まれることから、今後も注視が必要であり、⑤同様に経費削減と適正な使用料の検討が課題です。
⑦施設利用率は、平均処理水量が増加したため6.68％増加。水洗化率の低い地域があるため、接続促進を行うことにより、施設利用率の増加が見込めます。
⑧水洗化率は、人口減少により0.77％減少となりました。今後も接続推進を課全体で取り組むことが必要です。</t>
    </r>
    <rPh sb="1" eb="4">
      <t>シュウエキテキ</t>
    </rPh>
    <rPh sb="4" eb="6">
      <t>シュウシ</t>
    </rPh>
    <rPh sb="6" eb="8">
      <t>ヒリツ</t>
    </rPh>
    <rPh sb="10" eb="12">
      <t>コウシン</t>
    </rPh>
    <rPh sb="12" eb="14">
      <t>コウジ</t>
    </rPh>
    <rPh sb="18" eb="21">
      <t>コウジヒ</t>
    </rPh>
    <rPh sb="22" eb="23">
      <t>タ</t>
    </rPh>
    <rPh sb="23" eb="25">
      <t>カイケイ</t>
    </rPh>
    <rPh sb="25" eb="27">
      <t>クリイレ</t>
    </rPh>
    <rPh sb="27" eb="28">
      <t>キン</t>
    </rPh>
    <rPh sb="29" eb="31">
      <t>ゾウカ</t>
    </rPh>
    <rPh sb="39" eb="41">
      <t>ゾウカ</t>
    </rPh>
    <rPh sb="47" eb="50">
      <t>イチジテキ</t>
    </rPh>
    <rPh sb="50" eb="52">
      <t>ヨウイン</t>
    </rPh>
    <rPh sb="56" eb="58">
      <t>ケイヒ</t>
    </rPh>
    <rPh sb="58" eb="60">
      <t>サクゲン</t>
    </rPh>
    <rPh sb="60" eb="61">
      <t>トウ</t>
    </rPh>
    <rPh sb="62" eb="63">
      <t>オコナ</t>
    </rPh>
    <rPh sb="64" eb="66">
      <t>ヒリツ</t>
    </rPh>
    <rPh sb="67" eb="69">
      <t>カイゼン</t>
    </rPh>
    <rPh sb="70" eb="72">
      <t>ヒツヨウ</t>
    </rPh>
    <rPh sb="77" eb="79">
      <t>キギョウ</t>
    </rPh>
    <rPh sb="79" eb="80">
      <t>サイ</t>
    </rPh>
    <rPh sb="80" eb="82">
      <t>ザンダカ</t>
    </rPh>
    <rPh sb="82" eb="83">
      <t>タイ</t>
    </rPh>
    <rPh sb="83" eb="85">
      <t>ジギョウ</t>
    </rPh>
    <rPh sb="85" eb="87">
      <t>キボ</t>
    </rPh>
    <rPh sb="87" eb="89">
      <t>ヒリツ</t>
    </rPh>
    <rPh sb="91" eb="93">
      <t>ジギョウ</t>
    </rPh>
    <rPh sb="93" eb="95">
      <t>セイビ</t>
    </rPh>
    <rPh sb="96" eb="97">
      <t>スデ</t>
    </rPh>
    <rPh sb="98" eb="100">
      <t>カンリョウ</t>
    </rPh>
    <rPh sb="104" eb="105">
      <t>アラ</t>
    </rPh>
    <rPh sb="107" eb="108">
      <t>カ</t>
    </rPh>
    <rPh sb="109" eb="110">
      <t>イ</t>
    </rPh>
    <rPh sb="112" eb="114">
      <t>コウエイ</t>
    </rPh>
    <rPh sb="114" eb="116">
      <t>キギョウ</t>
    </rPh>
    <rPh sb="116" eb="118">
      <t>テキヨウ</t>
    </rPh>
    <rPh sb="118" eb="119">
      <t>サイ</t>
    </rPh>
    <rPh sb="125" eb="127">
      <t>コンゴ</t>
    </rPh>
    <rPh sb="127" eb="129">
      <t>ヒリツ</t>
    </rPh>
    <rPh sb="130" eb="132">
      <t>コウカ</t>
    </rPh>
    <rPh sb="137" eb="138">
      <t>カンガ</t>
    </rPh>
    <rPh sb="144" eb="146">
      <t>ケイヒ</t>
    </rPh>
    <rPh sb="146" eb="148">
      <t>カイシュウ</t>
    </rPh>
    <rPh sb="148" eb="149">
      <t>リツ</t>
    </rPh>
    <rPh sb="151" eb="154">
      <t>ゼンネンド</t>
    </rPh>
    <rPh sb="154" eb="155">
      <t>クラ</t>
    </rPh>
    <rPh sb="163" eb="164">
      <t>サ</t>
    </rPh>
    <rPh sb="171" eb="173">
      <t>ヨウイン</t>
    </rPh>
    <rPh sb="175" eb="177">
      <t>ドウヨウ</t>
    </rPh>
    <rPh sb="177" eb="179">
      <t>コウシン</t>
    </rPh>
    <rPh sb="179" eb="181">
      <t>コウジ</t>
    </rPh>
    <rPh sb="185" eb="188">
      <t>イチジテキ</t>
    </rPh>
    <rPh sb="189" eb="191">
      <t>オスイ</t>
    </rPh>
    <rPh sb="191" eb="193">
      <t>ショリ</t>
    </rPh>
    <rPh sb="193" eb="194">
      <t>ヒ</t>
    </rPh>
    <rPh sb="195" eb="197">
      <t>ゾウカ</t>
    </rPh>
    <rPh sb="204" eb="207">
      <t>シヨウリョウ</t>
    </rPh>
    <rPh sb="208" eb="210">
      <t>カイシュウ</t>
    </rPh>
    <rPh sb="213" eb="215">
      <t>ケイヒ</t>
    </rPh>
    <rPh sb="216" eb="217">
      <t>マカナ</t>
    </rPh>
    <rPh sb="230" eb="233">
      <t>フソクブン</t>
    </rPh>
    <rPh sb="238" eb="240">
      <t>イッパン</t>
    </rPh>
    <rPh sb="240" eb="242">
      <t>カイケイ</t>
    </rPh>
    <rPh sb="245" eb="247">
      <t>クリイレ</t>
    </rPh>
    <rPh sb="247" eb="248">
      <t>キン</t>
    </rPh>
    <rPh sb="249" eb="250">
      <t>ア</t>
    </rPh>
    <rPh sb="256" eb="258">
      <t>ケイヒ</t>
    </rPh>
    <rPh sb="258" eb="260">
      <t>サクゲン</t>
    </rPh>
    <rPh sb="261" eb="263">
      <t>テキセイ</t>
    </rPh>
    <rPh sb="264" eb="267">
      <t>シヨウリョウ</t>
    </rPh>
    <rPh sb="268" eb="270">
      <t>ケントウ</t>
    </rPh>
    <rPh sb="271" eb="273">
      <t>カダイ</t>
    </rPh>
    <rPh sb="278" eb="280">
      <t>オスイ</t>
    </rPh>
    <rPh sb="280" eb="282">
      <t>ショリ</t>
    </rPh>
    <rPh sb="282" eb="284">
      <t>ゲンカ</t>
    </rPh>
    <rPh sb="291" eb="293">
      <t>ドウヨウ</t>
    </rPh>
    <rPh sb="293" eb="295">
      <t>オスイ</t>
    </rPh>
    <rPh sb="295" eb="297">
      <t>ショリ</t>
    </rPh>
    <rPh sb="297" eb="298">
      <t>ヒ</t>
    </rPh>
    <rPh sb="299" eb="301">
      <t>ゾウカ</t>
    </rPh>
    <rPh sb="306" eb="308">
      <t>ゼンネン</t>
    </rPh>
    <rPh sb="309" eb="310">
      <t>クラ</t>
    </rPh>
    <rPh sb="316" eb="317">
      <t>エン</t>
    </rPh>
    <rPh sb="317" eb="319">
      <t>ゾウカ</t>
    </rPh>
    <rPh sb="326" eb="328">
      <t>コンゴ</t>
    </rPh>
    <rPh sb="329" eb="332">
      <t>ロウキュウカ</t>
    </rPh>
    <rPh sb="334" eb="336">
      <t>シセツ</t>
    </rPh>
    <rPh sb="337" eb="339">
      <t>イジ</t>
    </rPh>
    <rPh sb="339" eb="341">
      <t>カンリ</t>
    </rPh>
    <rPh sb="342" eb="344">
      <t>タガク</t>
    </rPh>
    <rPh sb="345" eb="347">
      <t>ヒヨウ</t>
    </rPh>
    <rPh sb="348" eb="350">
      <t>ミコ</t>
    </rPh>
    <rPh sb="358" eb="360">
      <t>コンゴ</t>
    </rPh>
    <rPh sb="361" eb="363">
      <t>チュウシ</t>
    </rPh>
    <rPh sb="364" eb="366">
      <t>ヒツヨウ</t>
    </rPh>
    <rPh sb="371" eb="373">
      <t>ドウヨウ</t>
    </rPh>
    <rPh sb="374" eb="376">
      <t>ケイヒ</t>
    </rPh>
    <rPh sb="376" eb="378">
      <t>サクゲン</t>
    </rPh>
    <rPh sb="379" eb="381">
      <t>テキセイ</t>
    </rPh>
    <rPh sb="382" eb="385">
      <t>シヨウリョウ</t>
    </rPh>
    <rPh sb="386" eb="388">
      <t>ケントウ</t>
    </rPh>
    <rPh sb="389" eb="391">
      <t>カダイ</t>
    </rPh>
    <rPh sb="396" eb="398">
      <t>シセツ</t>
    </rPh>
    <rPh sb="398" eb="401">
      <t>リヨウリツ</t>
    </rPh>
    <rPh sb="403" eb="405">
      <t>ヘイキン</t>
    </rPh>
    <rPh sb="405" eb="407">
      <t>ショリ</t>
    </rPh>
    <rPh sb="407" eb="409">
      <t>スイリョウ</t>
    </rPh>
    <rPh sb="410" eb="412">
      <t>ゾウカ</t>
    </rPh>
    <rPh sb="421" eb="423">
      <t>ゾウカ</t>
    </rPh>
    <rPh sb="424" eb="427">
      <t>スイセンカ</t>
    </rPh>
    <rPh sb="427" eb="428">
      <t>リツ</t>
    </rPh>
    <rPh sb="429" eb="430">
      <t>ヒク</t>
    </rPh>
    <rPh sb="431" eb="433">
      <t>チイキ</t>
    </rPh>
    <rPh sb="439" eb="441">
      <t>セツゾク</t>
    </rPh>
    <rPh sb="441" eb="443">
      <t>ソクシン</t>
    </rPh>
    <rPh sb="444" eb="445">
      <t>オコナ</t>
    </rPh>
    <rPh sb="452" eb="454">
      <t>シセツ</t>
    </rPh>
    <rPh sb="454" eb="457">
      <t>リヨウリツ</t>
    </rPh>
    <rPh sb="458" eb="460">
      <t>ゾウカ</t>
    </rPh>
    <rPh sb="461" eb="463">
      <t>ミコ</t>
    </rPh>
    <rPh sb="469" eb="472">
      <t>スイセンカ</t>
    </rPh>
    <rPh sb="472" eb="473">
      <t>リツ</t>
    </rPh>
    <rPh sb="475" eb="477">
      <t>ジンコウ</t>
    </rPh>
    <rPh sb="477" eb="479">
      <t>ゲンショウ</t>
    </rPh>
    <rPh sb="487" eb="489">
      <t>ゲンショウ</t>
    </rPh>
    <rPh sb="496" eb="498">
      <t>コンゴ</t>
    </rPh>
    <rPh sb="499" eb="501">
      <t>セツゾク</t>
    </rPh>
    <rPh sb="501" eb="503">
      <t>スイシン</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</si>
</sst>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2.e-002</c:v>
                </c:pt>
                <c:pt idx="1">
                  <c:v>1.e-002</c:v>
                </c:pt>
                <c:pt idx="2">
                  <c:v>2.0499999999999998</c:v>
                </c:pt>
                <c:pt idx="3">
                  <c:v>1.e-002</c:v>
                </c:pt>
                <c:pt idx="4">
                  <c:v>1.e-002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53.96</c:v>
                </c:pt>
                <c:pt idx="1">
                  <c:v>50.51</c:v>
                </c:pt>
                <c:pt idx="2">
                  <c:v>50.33</c:v>
                </c:pt>
                <c:pt idx="3">
                  <c:v>49.1</c:v>
                </c:pt>
                <c:pt idx="4">
                  <c:v>54.7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1509.82</c:v>
                </c:pt>
                <c:pt idx="1">
                  <c:v>1319.51</c:v>
                </c:pt>
                <c:pt idx="2">
                  <c:v>1356.63</c:v>
                </c:pt>
                <c:pt idx="3" formatCode="#,##0.00;&quot;△&quot;#,##0.00">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1044.8</c:v>
                </c:pt>
                <c:pt idx="1">
                  <c:v>1081.8</c:v>
                </c:pt>
                <c:pt idx="2">
                  <c:v>974.93</c:v>
                </c:pt>
                <c:pt idx="3">
                  <c:v>855.8</c:v>
                </c:pt>
                <c:pt idx="4">
                  <c:v>789.46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42.37</c:v>
                </c:pt>
                <c:pt idx="1">
                  <c:v>43.08</c:v>
                </c:pt>
                <c:pt idx="2">
                  <c:v>74.709999999999994</c:v>
                </c:pt>
                <c:pt idx="3">
                  <c:v>66.22</c:v>
                </c:pt>
                <c:pt idx="4">
                  <c:v>46.13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50.82</c:v>
                </c:pt>
                <c:pt idx="1">
                  <c:v>52.19</c:v>
                </c:pt>
                <c:pt idx="2">
                  <c:v>55.32</c:v>
                </c:pt>
                <c:pt idx="3">
                  <c:v>59.8</c:v>
                </c:pt>
                <c:pt idx="4">
                  <c:v>57.77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288.88</c:v>
                </c:pt>
                <c:pt idx="1">
                  <c:v>282.39</c:v>
                </c:pt>
                <c:pt idx="2">
                  <c:v>161.30000000000001</c:v>
                </c:pt>
                <c:pt idx="3">
                  <c:v>184.32</c:v>
                </c:pt>
                <c:pt idx="4">
                  <c:v>264.14999999999998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300.52</c:v>
                </c:pt>
                <c:pt idx="1">
                  <c:v>296.14</c:v>
                </c:pt>
                <c:pt idx="2">
                  <c:v>283.17</c:v>
                </c:pt>
                <c:pt idx="3">
                  <c:v>263.76</c:v>
                </c:pt>
                <c:pt idx="4">
                  <c:v>274.35000000000002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40.090000000000003</c:v>
                </c:pt>
                <c:pt idx="1">
                  <c:v>66.709999999999994</c:v>
                </c:pt>
                <c:pt idx="2">
                  <c:v>61.9</c:v>
                </c:pt>
                <c:pt idx="3">
                  <c:v>50.76</c:v>
                </c:pt>
                <c:pt idx="4">
                  <c:v>57.44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53.24</c:v>
                </c:pt>
                <c:pt idx="1">
                  <c:v>52.31</c:v>
                </c:pt>
                <c:pt idx="2">
                  <c:v>60.65</c:v>
                </c:pt>
                <c:pt idx="3">
                  <c:v>51.75</c:v>
                </c:pt>
                <c:pt idx="4">
                  <c:v>50.68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83.77</c:v>
                </c:pt>
                <c:pt idx="1">
                  <c:v>84.22</c:v>
                </c:pt>
                <c:pt idx="2">
                  <c:v>84.57</c:v>
                </c:pt>
                <c:pt idx="3">
                  <c:v>85.55</c:v>
                </c:pt>
                <c:pt idx="4">
                  <c:v>84.78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84.07</c:v>
                </c:pt>
                <c:pt idx="1">
                  <c:v>84.32</c:v>
                </c:pt>
                <c:pt idx="2">
                  <c:v>84.58</c:v>
                </c:pt>
                <c:pt idx="3">
                  <c:v>84.84</c:v>
                </c:pt>
                <c:pt idx="4">
                  <c:v>84.86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N1" zoomScale="70" zoomScaleNormal="7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藤枝市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145550</v>
      </c>
      <c r="AM8" s="22"/>
      <c r="AN8" s="22"/>
      <c r="AO8" s="22"/>
      <c r="AP8" s="22"/>
      <c r="AQ8" s="22"/>
      <c r="AR8" s="22"/>
      <c r="AS8" s="22"/>
      <c r="AT8" s="7">
        <f>データ!T6</f>
        <v>194.06</v>
      </c>
      <c r="AU8" s="7"/>
      <c r="AV8" s="7"/>
      <c r="AW8" s="7"/>
      <c r="AX8" s="7"/>
      <c r="AY8" s="7"/>
      <c r="AZ8" s="7"/>
      <c r="BA8" s="7"/>
      <c r="BB8" s="7">
        <f>データ!U6</f>
        <v>750.03</v>
      </c>
      <c r="BC8" s="7"/>
      <c r="BD8" s="7"/>
      <c r="BE8" s="7"/>
      <c r="BF8" s="7"/>
      <c r="BG8" s="7"/>
      <c r="BH8" s="7"/>
      <c r="BI8" s="7"/>
      <c r="BJ8" s="3"/>
      <c r="BK8" s="3"/>
      <c r="BL8" s="28" t="s">
        <v>15</v>
      </c>
      <c r="BM8" s="40"/>
      <c r="BN8" s="49" t="s">
        <v>16</v>
      </c>
      <c r="BO8" s="52"/>
      <c r="BP8" s="52"/>
      <c r="BQ8" s="52"/>
      <c r="BR8" s="52"/>
      <c r="BS8" s="52"/>
      <c r="BT8" s="52"/>
      <c r="BU8" s="52"/>
      <c r="BV8" s="52"/>
      <c r="BW8" s="52"/>
      <c r="BX8" s="52"/>
      <c r="BY8" s="56"/>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41"/>
      <c r="BN9" s="50" t="s">
        <v>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1.31</v>
      </c>
      <c r="Q10" s="7"/>
      <c r="R10" s="7"/>
      <c r="S10" s="7"/>
      <c r="T10" s="7"/>
      <c r="U10" s="7"/>
      <c r="V10" s="7"/>
      <c r="W10" s="7">
        <f>データ!Q6</f>
        <v>91.19</v>
      </c>
      <c r="X10" s="7"/>
      <c r="Y10" s="7"/>
      <c r="Z10" s="7"/>
      <c r="AA10" s="7"/>
      <c r="AB10" s="7"/>
      <c r="AC10" s="7"/>
      <c r="AD10" s="22">
        <f>データ!R6</f>
        <v>2268</v>
      </c>
      <c r="AE10" s="22"/>
      <c r="AF10" s="22"/>
      <c r="AG10" s="22"/>
      <c r="AH10" s="22"/>
      <c r="AI10" s="22"/>
      <c r="AJ10" s="22"/>
      <c r="AK10" s="2"/>
      <c r="AL10" s="22">
        <f>データ!V6</f>
        <v>1905</v>
      </c>
      <c r="AM10" s="22"/>
      <c r="AN10" s="22"/>
      <c r="AO10" s="22"/>
      <c r="AP10" s="22"/>
      <c r="AQ10" s="22"/>
      <c r="AR10" s="22"/>
      <c r="AS10" s="22"/>
      <c r="AT10" s="7">
        <f>データ!W6</f>
        <v>0.87</v>
      </c>
      <c r="AU10" s="7"/>
      <c r="AV10" s="7"/>
      <c r="AW10" s="7"/>
      <c r="AX10" s="7"/>
      <c r="AY10" s="7"/>
      <c r="AZ10" s="7"/>
      <c r="BA10" s="7"/>
      <c r="BB10" s="7">
        <f>データ!X6</f>
        <v>2189.66</v>
      </c>
      <c r="BC10" s="7"/>
      <c r="BD10" s="7"/>
      <c r="BE10" s="7"/>
      <c r="BF10" s="7"/>
      <c r="BG10" s="7"/>
      <c r="BH10" s="7"/>
      <c r="BI10" s="7"/>
      <c r="BJ10" s="2"/>
      <c r="BK10" s="2"/>
      <c r="BL10" s="30" t="s">
        <v>13</v>
      </c>
      <c r="BM10" s="42"/>
      <c r="BN10" s="51"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88</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109</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【747.76】</v>
      </c>
      <c r="I86" s="12" t="str">
        <f>データ!CA6</f>
        <v>【59.51】</v>
      </c>
      <c r="J86" s="12" t="str">
        <f>データ!CL6</f>
        <v>【261.46】</v>
      </c>
      <c r="K86" s="12" t="str">
        <f>データ!CW6</f>
        <v>【52.23】</v>
      </c>
      <c r="L86" s="12" t="str">
        <f>データ!DH6</f>
        <v>【85.82】</v>
      </c>
      <c r="M86" s="12" t="s">
        <v>54</v>
      </c>
      <c r="N86" s="12" t="s">
        <v>54</v>
      </c>
      <c r="O86" s="12" t="str">
        <f>データ!EO6</f>
        <v>【0.02】</v>
      </c>
    </row>
  </sheetData>
  <sheetProtection algorithmName="SHA-512" hashValue="Se94Q29/oJs6eMJcX7nkriVu7U/KVqGEfKlfJiw5gH8Vl4B2yf/ycl3dqQgaOcN2rDxa2tVIb5ybUpq+zSJkMw==" saltValue="FdmHvR40nAhyfg5LU+2Ic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5">
      <c r="A2" s="66" t="s">
        <v>58</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60</v>
      </c>
      <c r="B3" s="68" t="s">
        <v>53</v>
      </c>
      <c r="C3" s="68" t="s">
        <v>41</v>
      </c>
      <c r="D3" s="68" t="s">
        <v>18</v>
      </c>
      <c r="E3" s="68" t="s">
        <v>35</v>
      </c>
      <c r="F3" s="68" t="s">
        <v>48</v>
      </c>
      <c r="G3" s="68" t="s">
        <v>62</v>
      </c>
      <c r="H3" s="74" t="s">
        <v>7</v>
      </c>
      <c r="I3" s="77"/>
      <c r="J3" s="77"/>
      <c r="K3" s="77"/>
      <c r="L3" s="77"/>
      <c r="M3" s="77"/>
      <c r="N3" s="77"/>
      <c r="O3" s="77"/>
      <c r="P3" s="77"/>
      <c r="Q3" s="77"/>
      <c r="R3" s="77"/>
      <c r="S3" s="77"/>
      <c r="T3" s="77"/>
      <c r="U3" s="77"/>
      <c r="V3" s="77"/>
      <c r="W3" s="77"/>
      <c r="X3" s="82"/>
      <c r="Y3" s="85" t="s">
        <v>30</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42</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5">
      <c r="A4" s="66" t="s">
        <v>59</v>
      </c>
      <c r="B4" s="69"/>
      <c r="C4" s="69"/>
      <c r="D4" s="69"/>
      <c r="E4" s="69"/>
      <c r="F4" s="69"/>
      <c r="G4" s="69"/>
      <c r="H4" s="75"/>
      <c r="I4" s="78"/>
      <c r="J4" s="78"/>
      <c r="K4" s="78"/>
      <c r="L4" s="78"/>
      <c r="M4" s="78"/>
      <c r="N4" s="78"/>
      <c r="O4" s="78"/>
      <c r="P4" s="78"/>
      <c r="Q4" s="78"/>
      <c r="R4" s="78"/>
      <c r="S4" s="78"/>
      <c r="T4" s="78"/>
      <c r="U4" s="78"/>
      <c r="V4" s="78"/>
      <c r="W4" s="78"/>
      <c r="X4" s="83"/>
      <c r="Y4" s="86" t="s">
        <v>61</v>
      </c>
      <c r="Z4" s="86"/>
      <c r="AA4" s="86"/>
      <c r="AB4" s="86"/>
      <c r="AC4" s="86"/>
      <c r="AD4" s="86"/>
      <c r="AE4" s="86"/>
      <c r="AF4" s="86"/>
      <c r="AG4" s="86"/>
      <c r="AH4" s="86"/>
      <c r="AI4" s="86"/>
      <c r="AJ4" s="86" t="s">
        <v>34</v>
      </c>
      <c r="AK4" s="86"/>
      <c r="AL4" s="86"/>
      <c r="AM4" s="86"/>
      <c r="AN4" s="86"/>
      <c r="AO4" s="86"/>
      <c r="AP4" s="86"/>
      <c r="AQ4" s="86"/>
      <c r="AR4" s="86"/>
      <c r="AS4" s="86"/>
      <c r="AT4" s="86"/>
      <c r="AU4" s="86" t="s">
        <v>63</v>
      </c>
      <c r="AV4" s="86"/>
      <c r="AW4" s="86"/>
      <c r="AX4" s="86"/>
      <c r="AY4" s="86"/>
      <c r="AZ4" s="86"/>
      <c r="BA4" s="86"/>
      <c r="BB4" s="86"/>
      <c r="BC4" s="86"/>
      <c r="BD4" s="86"/>
      <c r="BE4" s="86"/>
      <c r="BF4" s="86" t="s">
        <v>64</v>
      </c>
      <c r="BG4" s="86"/>
      <c r="BH4" s="86"/>
      <c r="BI4" s="86"/>
      <c r="BJ4" s="86"/>
      <c r="BK4" s="86"/>
      <c r="BL4" s="86"/>
      <c r="BM4" s="86"/>
      <c r="BN4" s="86"/>
      <c r="BO4" s="86"/>
      <c r="BP4" s="86"/>
      <c r="BQ4" s="86" t="s">
        <v>57</v>
      </c>
      <c r="BR4" s="86"/>
      <c r="BS4" s="86"/>
      <c r="BT4" s="86"/>
      <c r="BU4" s="86"/>
      <c r="BV4" s="86"/>
      <c r="BW4" s="86"/>
      <c r="BX4" s="86"/>
      <c r="BY4" s="86"/>
      <c r="BZ4" s="86"/>
      <c r="CA4" s="86"/>
      <c r="CB4" s="86" t="s">
        <v>65</v>
      </c>
      <c r="CC4" s="86"/>
      <c r="CD4" s="86"/>
      <c r="CE4" s="86"/>
      <c r="CF4" s="86"/>
      <c r="CG4" s="86"/>
      <c r="CH4" s="86"/>
      <c r="CI4" s="86"/>
      <c r="CJ4" s="86"/>
      <c r="CK4" s="86"/>
      <c r="CL4" s="86"/>
      <c r="CM4" s="86" t="s">
        <v>66</v>
      </c>
      <c r="CN4" s="86"/>
      <c r="CO4" s="86"/>
      <c r="CP4" s="86"/>
      <c r="CQ4" s="86"/>
      <c r="CR4" s="86"/>
      <c r="CS4" s="86"/>
      <c r="CT4" s="86"/>
      <c r="CU4" s="86"/>
      <c r="CV4" s="86"/>
      <c r="CW4" s="86"/>
      <c r="CX4" s="86" t="s">
        <v>29</v>
      </c>
      <c r="CY4" s="86"/>
      <c r="CZ4" s="86"/>
      <c r="DA4" s="86"/>
      <c r="DB4" s="86"/>
      <c r="DC4" s="86"/>
      <c r="DD4" s="86"/>
      <c r="DE4" s="86"/>
      <c r="DF4" s="86"/>
      <c r="DG4" s="86"/>
      <c r="DH4" s="86"/>
      <c r="DI4" s="86" t="s">
        <v>38</v>
      </c>
      <c r="DJ4" s="86"/>
      <c r="DK4" s="86"/>
      <c r="DL4" s="86"/>
      <c r="DM4" s="86"/>
      <c r="DN4" s="86"/>
      <c r="DO4" s="86"/>
      <c r="DP4" s="86"/>
      <c r="DQ4" s="86"/>
      <c r="DR4" s="86"/>
      <c r="DS4" s="86"/>
      <c r="DT4" s="86" t="s">
        <v>67</v>
      </c>
      <c r="DU4" s="86"/>
      <c r="DV4" s="86"/>
      <c r="DW4" s="86"/>
      <c r="DX4" s="86"/>
      <c r="DY4" s="86"/>
      <c r="DZ4" s="86"/>
      <c r="EA4" s="86"/>
      <c r="EB4" s="86"/>
      <c r="EC4" s="86"/>
      <c r="ED4" s="86"/>
      <c r="EE4" s="86" t="s">
        <v>68</v>
      </c>
      <c r="EF4" s="86"/>
      <c r="EG4" s="86"/>
      <c r="EH4" s="86"/>
      <c r="EI4" s="86"/>
      <c r="EJ4" s="86"/>
      <c r="EK4" s="86"/>
      <c r="EL4" s="86"/>
      <c r="EM4" s="86"/>
      <c r="EN4" s="86"/>
      <c r="EO4" s="86"/>
    </row>
    <row r="5" spans="1:145">
      <c r="A5" s="66" t="s">
        <v>69</v>
      </c>
      <c r="B5" s="70"/>
      <c r="C5" s="70"/>
      <c r="D5" s="70"/>
      <c r="E5" s="70"/>
      <c r="F5" s="70"/>
      <c r="G5" s="70"/>
      <c r="H5" s="76" t="s">
        <v>70</v>
      </c>
      <c r="I5" s="76" t="s">
        <v>71</v>
      </c>
      <c r="J5" s="76" t="s">
        <v>72</v>
      </c>
      <c r="K5" s="76" t="s">
        <v>73</v>
      </c>
      <c r="L5" s="76" t="s">
        <v>74</v>
      </c>
      <c r="M5" s="76" t="s">
        <v>11</v>
      </c>
      <c r="N5" s="76" t="s">
        <v>75</v>
      </c>
      <c r="O5" s="76" t="s">
        <v>76</v>
      </c>
      <c r="P5" s="76" t="s">
        <v>77</v>
      </c>
      <c r="Q5" s="76" t="s">
        <v>78</v>
      </c>
      <c r="R5" s="76" t="s">
        <v>79</v>
      </c>
      <c r="S5" s="76" t="s">
        <v>55</v>
      </c>
      <c r="T5" s="76" t="s">
        <v>80</v>
      </c>
      <c r="U5" s="76" t="s">
        <v>81</v>
      </c>
      <c r="V5" s="76" t="s">
        <v>82</v>
      </c>
      <c r="W5" s="76" t="s">
        <v>83</v>
      </c>
      <c r="X5" s="76" t="s">
        <v>84</v>
      </c>
      <c r="Y5" s="76" t="s">
        <v>32</v>
      </c>
      <c r="Z5" s="76" t="s">
        <v>85</v>
      </c>
      <c r="AA5" s="76" t="s">
        <v>86</v>
      </c>
      <c r="AB5" s="76" t="s">
        <v>87</v>
      </c>
      <c r="AC5" s="76" t="s">
        <v>89</v>
      </c>
      <c r="AD5" s="76" t="s">
        <v>90</v>
      </c>
      <c r="AE5" s="76" t="s">
        <v>91</v>
      </c>
      <c r="AF5" s="76" t="s">
        <v>92</v>
      </c>
      <c r="AG5" s="76" t="s">
        <v>93</v>
      </c>
      <c r="AH5" s="76" t="s">
        <v>94</v>
      </c>
      <c r="AI5" s="76" t="s">
        <v>3</v>
      </c>
      <c r="AJ5" s="76" t="s">
        <v>32</v>
      </c>
      <c r="AK5" s="76" t="s">
        <v>85</v>
      </c>
      <c r="AL5" s="76" t="s">
        <v>86</v>
      </c>
      <c r="AM5" s="76" t="s">
        <v>87</v>
      </c>
      <c r="AN5" s="76" t="s">
        <v>89</v>
      </c>
      <c r="AO5" s="76" t="s">
        <v>90</v>
      </c>
      <c r="AP5" s="76" t="s">
        <v>91</v>
      </c>
      <c r="AQ5" s="76" t="s">
        <v>92</v>
      </c>
      <c r="AR5" s="76" t="s">
        <v>93</v>
      </c>
      <c r="AS5" s="76" t="s">
        <v>94</v>
      </c>
      <c r="AT5" s="76" t="s">
        <v>95</v>
      </c>
      <c r="AU5" s="76" t="s">
        <v>32</v>
      </c>
      <c r="AV5" s="76" t="s">
        <v>85</v>
      </c>
      <c r="AW5" s="76" t="s">
        <v>86</v>
      </c>
      <c r="AX5" s="76" t="s">
        <v>87</v>
      </c>
      <c r="AY5" s="76" t="s">
        <v>89</v>
      </c>
      <c r="AZ5" s="76" t="s">
        <v>90</v>
      </c>
      <c r="BA5" s="76" t="s">
        <v>91</v>
      </c>
      <c r="BB5" s="76" t="s">
        <v>92</v>
      </c>
      <c r="BC5" s="76" t="s">
        <v>93</v>
      </c>
      <c r="BD5" s="76" t="s">
        <v>94</v>
      </c>
      <c r="BE5" s="76" t="s">
        <v>95</v>
      </c>
      <c r="BF5" s="76" t="s">
        <v>32</v>
      </c>
      <c r="BG5" s="76" t="s">
        <v>85</v>
      </c>
      <c r="BH5" s="76" t="s">
        <v>86</v>
      </c>
      <c r="BI5" s="76" t="s">
        <v>87</v>
      </c>
      <c r="BJ5" s="76" t="s">
        <v>89</v>
      </c>
      <c r="BK5" s="76" t="s">
        <v>90</v>
      </c>
      <c r="BL5" s="76" t="s">
        <v>91</v>
      </c>
      <c r="BM5" s="76" t="s">
        <v>92</v>
      </c>
      <c r="BN5" s="76" t="s">
        <v>93</v>
      </c>
      <c r="BO5" s="76" t="s">
        <v>94</v>
      </c>
      <c r="BP5" s="76" t="s">
        <v>95</v>
      </c>
      <c r="BQ5" s="76" t="s">
        <v>32</v>
      </c>
      <c r="BR5" s="76" t="s">
        <v>85</v>
      </c>
      <c r="BS5" s="76" t="s">
        <v>86</v>
      </c>
      <c r="BT5" s="76" t="s">
        <v>87</v>
      </c>
      <c r="BU5" s="76" t="s">
        <v>89</v>
      </c>
      <c r="BV5" s="76" t="s">
        <v>90</v>
      </c>
      <c r="BW5" s="76" t="s">
        <v>91</v>
      </c>
      <c r="BX5" s="76" t="s">
        <v>92</v>
      </c>
      <c r="BY5" s="76" t="s">
        <v>93</v>
      </c>
      <c r="BZ5" s="76" t="s">
        <v>94</v>
      </c>
      <c r="CA5" s="76" t="s">
        <v>95</v>
      </c>
      <c r="CB5" s="76" t="s">
        <v>32</v>
      </c>
      <c r="CC5" s="76" t="s">
        <v>85</v>
      </c>
      <c r="CD5" s="76" t="s">
        <v>86</v>
      </c>
      <c r="CE5" s="76" t="s">
        <v>87</v>
      </c>
      <c r="CF5" s="76" t="s">
        <v>89</v>
      </c>
      <c r="CG5" s="76" t="s">
        <v>90</v>
      </c>
      <c r="CH5" s="76" t="s">
        <v>91</v>
      </c>
      <c r="CI5" s="76" t="s">
        <v>92</v>
      </c>
      <c r="CJ5" s="76" t="s">
        <v>93</v>
      </c>
      <c r="CK5" s="76" t="s">
        <v>94</v>
      </c>
      <c r="CL5" s="76" t="s">
        <v>95</v>
      </c>
      <c r="CM5" s="76" t="s">
        <v>32</v>
      </c>
      <c r="CN5" s="76" t="s">
        <v>85</v>
      </c>
      <c r="CO5" s="76" t="s">
        <v>86</v>
      </c>
      <c r="CP5" s="76" t="s">
        <v>87</v>
      </c>
      <c r="CQ5" s="76" t="s">
        <v>89</v>
      </c>
      <c r="CR5" s="76" t="s">
        <v>90</v>
      </c>
      <c r="CS5" s="76" t="s">
        <v>91</v>
      </c>
      <c r="CT5" s="76" t="s">
        <v>92</v>
      </c>
      <c r="CU5" s="76" t="s">
        <v>93</v>
      </c>
      <c r="CV5" s="76" t="s">
        <v>94</v>
      </c>
      <c r="CW5" s="76" t="s">
        <v>95</v>
      </c>
      <c r="CX5" s="76" t="s">
        <v>32</v>
      </c>
      <c r="CY5" s="76" t="s">
        <v>85</v>
      </c>
      <c r="CZ5" s="76" t="s">
        <v>86</v>
      </c>
      <c r="DA5" s="76" t="s">
        <v>87</v>
      </c>
      <c r="DB5" s="76" t="s">
        <v>89</v>
      </c>
      <c r="DC5" s="76" t="s">
        <v>90</v>
      </c>
      <c r="DD5" s="76" t="s">
        <v>91</v>
      </c>
      <c r="DE5" s="76" t="s">
        <v>92</v>
      </c>
      <c r="DF5" s="76" t="s">
        <v>93</v>
      </c>
      <c r="DG5" s="76" t="s">
        <v>94</v>
      </c>
      <c r="DH5" s="76" t="s">
        <v>95</v>
      </c>
      <c r="DI5" s="76" t="s">
        <v>32</v>
      </c>
      <c r="DJ5" s="76" t="s">
        <v>85</v>
      </c>
      <c r="DK5" s="76" t="s">
        <v>86</v>
      </c>
      <c r="DL5" s="76" t="s">
        <v>87</v>
      </c>
      <c r="DM5" s="76" t="s">
        <v>89</v>
      </c>
      <c r="DN5" s="76" t="s">
        <v>90</v>
      </c>
      <c r="DO5" s="76" t="s">
        <v>91</v>
      </c>
      <c r="DP5" s="76" t="s">
        <v>92</v>
      </c>
      <c r="DQ5" s="76" t="s">
        <v>93</v>
      </c>
      <c r="DR5" s="76" t="s">
        <v>94</v>
      </c>
      <c r="DS5" s="76" t="s">
        <v>95</v>
      </c>
      <c r="DT5" s="76" t="s">
        <v>32</v>
      </c>
      <c r="DU5" s="76" t="s">
        <v>85</v>
      </c>
      <c r="DV5" s="76" t="s">
        <v>86</v>
      </c>
      <c r="DW5" s="76" t="s">
        <v>87</v>
      </c>
      <c r="DX5" s="76" t="s">
        <v>89</v>
      </c>
      <c r="DY5" s="76" t="s">
        <v>90</v>
      </c>
      <c r="DZ5" s="76" t="s">
        <v>91</v>
      </c>
      <c r="EA5" s="76" t="s">
        <v>92</v>
      </c>
      <c r="EB5" s="76" t="s">
        <v>93</v>
      </c>
      <c r="EC5" s="76" t="s">
        <v>94</v>
      </c>
      <c r="ED5" s="76" t="s">
        <v>95</v>
      </c>
      <c r="EE5" s="76" t="s">
        <v>32</v>
      </c>
      <c r="EF5" s="76" t="s">
        <v>85</v>
      </c>
      <c r="EG5" s="76" t="s">
        <v>86</v>
      </c>
      <c r="EH5" s="76" t="s">
        <v>87</v>
      </c>
      <c r="EI5" s="76" t="s">
        <v>89</v>
      </c>
      <c r="EJ5" s="76" t="s">
        <v>90</v>
      </c>
      <c r="EK5" s="76" t="s">
        <v>91</v>
      </c>
      <c r="EL5" s="76" t="s">
        <v>92</v>
      </c>
      <c r="EM5" s="76" t="s">
        <v>93</v>
      </c>
      <c r="EN5" s="76" t="s">
        <v>94</v>
      </c>
      <c r="EO5" s="76" t="s">
        <v>95</v>
      </c>
    </row>
    <row r="6" spans="1:145" s="65" customFormat="1">
      <c r="A6" s="66" t="s">
        <v>96</v>
      </c>
      <c r="B6" s="71">
        <f t="shared" ref="B6:X6" si="1">B7</f>
        <v>2018</v>
      </c>
      <c r="C6" s="71">
        <f t="shared" si="1"/>
        <v>222143</v>
      </c>
      <c r="D6" s="71">
        <f t="shared" si="1"/>
        <v>47</v>
      </c>
      <c r="E6" s="71">
        <f t="shared" si="1"/>
        <v>17</v>
      </c>
      <c r="F6" s="71">
        <f t="shared" si="1"/>
        <v>5</v>
      </c>
      <c r="G6" s="71">
        <f t="shared" si="1"/>
        <v>0</v>
      </c>
      <c r="H6" s="71" t="str">
        <f t="shared" si="1"/>
        <v>静岡県　藤枝市</v>
      </c>
      <c r="I6" s="71" t="str">
        <f t="shared" si="1"/>
        <v>法非適用</v>
      </c>
      <c r="J6" s="71" t="str">
        <f t="shared" si="1"/>
        <v>下水道事業</v>
      </c>
      <c r="K6" s="71" t="str">
        <f t="shared" si="1"/>
        <v>農業集落排水</v>
      </c>
      <c r="L6" s="71" t="str">
        <f t="shared" si="1"/>
        <v>F2</v>
      </c>
      <c r="M6" s="71" t="str">
        <f t="shared" si="1"/>
        <v>非設置</v>
      </c>
      <c r="N6" s="79" t="str">
        <f t="shared" si="1"/>
        <v>-</v>
      </c>
      <c r="O6" s="79" t="str">
        <f t="shared" si="1"/>
        <v>該当数値なし</v>
      </c>
      <c r="P6" s="79">
        <f t="shared" si="1"/>
        <v>1.31</v>
      </c>
      <c r="Q6" s="79">
        <f t="shared" si="1"/>
        <v>91.19</v>
      </c>
      <c r="R6" s="79">
        <f t="shared" si="1"/>
        <v>2268</v>
      </c>
      <c r="S6" s="79">
        <f t="shared" si="1"/>
        <v>145550</v>
      </c>
      <c r="T6" s="79">
        <f t="shared" si="1"/>
        <v>194.06</v>
      </c>
      <c r="U6" s="79">
        <f t="shared" si="1"/>
        <v>750.03</v>
      </c>
      <c r="V6" s="79">
        <f t="shared" si="1"/>
        <v>1905</v>
      </c>
      <c r="W6" s="79">
        <f t="shared" si="1"/>
        <v>0.87</v>
      </c>
      <c r="X6" s="79">
        <f t="shared" si="1"/>
        <v>2189.66</v>
      </c>
      <c r="Y6" s="87">
        <f t="shared" ref="Y6:AH6" si="2">IF(Y7="",NA(),Y7)</f>
        <v>53.96</v>
      </c>
      <c r="Z6" s="87">
        <f t="shared" si="2"/>
        <v>50.51</v>
      </c>
      <c r="AA6" s="87">
        <f t="shared" si="2"/>
        <v>50.33</v>
      </c>
      <c r="AB6" s="87">
        <f t="shared" si="2"/>
        <v>49.1</v>
      </c>
      <c r="AC6" s="87">
        <f t="shared" si="2"/>
        <v>54.7</v>
      </c>
      <c r="AD6" s="79" t="e">
        <f t="shared" si="2"/>
        <v>#N/A</v>
      </c>
      <c r="AE6" s="79" t="e">
        <f t="shared" si="2"/>
        <v>#N/A</v>
      </c>
      <c r="AF6" s="79" t="e">
        <f t="shared" si="2"/>
        <v>#N/A</v>
      </c>
      <c r="AG6" s="79" t="e">
        <f t="shared" si="2"/>
        <v>#N/A</v>
      </c>
      <c r="AH6" s="79" t="e">
        <f t="shared" si="2"/>
        <v>#N/A</v>
      </c>
      <c r="AI6" s="79" t="str">
        <f>IF(AI7="","",IF(AI7="-","【-】","【"&amp;SUBSTITUTE(TEXT(AI7,"#,##0.00"),"-","△")&amp;"】"))</f>
        <v/>
      </c>
      <c r="AJ6" s="79" t="e">
        <f t="shared" ref="AJ6:AS6" si="3">IF(AJ7="",NA(),AJ7)</f>
        <v>#N/A</v>
      </c>
      <c r="AK6" s="79" t="e">
        <f t="shared" si="3"/>
        <v>#N/A</v>
      </c>
      <c r="AL6" s="79" t="e">
        <f t="shared" si="3"/>
        <v>#N/A</v>
      </c>
      <c r="AM6" s="79" t="e">
        <f t="shared" si="3"/>
        <v>#N/A</v>
      </c>
      <c r="AN6" s="79" t="e">
        <f t="shared" si="3"/>
        <v>#N/A</v>
      </c>
      <c r="AO6" s="79" t="e">
        <f t="shared" si="3"/>
        <v>#N/A</v>
      </c>
      <c r="AP6" s="79" t="e">
        <f t="shared" si="3"/>
        <v>#N/A</v>
      </c>
      <c r="AQ6" s="79" t="e">
        <f t="shared" si="3"/>
        <v>#N/A</v>
      </c>
      <c r="AR6" s="79" t="e">
        <f t="shared" si="3"/>
        <v>#N/A</v>
      </c>
      <c r="AS6" s="79" t="e">
        <f t="shared" si="3"/>
        <v>#N/A</v>
      </c>
      <c r="AT6" s="79" t="str">
        <f>IF(AT7="","",IF(AT7="-","【-】","【"&amp;SUBSTITUTE(TEXT(AT7,"#,##0.00"),"-","△")&amp;"】"))</f>
        <v/>
      </c>
      <c r="AU6" s="79" t="e">
        <f t="shared" ref="AU6:BD6" si="4">IF(AU7="",NA(),AU7)</f>
        <v>#N/A</v>
      </c>
      <c r="AV6" s="79" t="e">
        <f t="shared" si="4"/>
        <v>#N/A</v>
      </c>
      <c r="AW6" s="79" t="e">
        <f t="shared" si="4"/>
        <v>#N/A</v>
      </c>
      <c r="AX6" s="79" t="e">
        <f t="shared" si="4"/>
        <v>#N/A</v>
      </c>
      <c r="AY6" s="79" t="e">
        <f t="shared" si="4"/>
        <v>#N/A</v>
      </c>
      <c r="AZ6" s="79" t="e">
        <f t="shared" si="4"/>
        <v>#N/A</v>
      </c>
      <c r="BA6" s="79" t="e">
        <f t="shared" si="4"/>
        <v>#N/A</v>
      </c>
      <c r="BB6" s="79" t="e">
        <f t="shared" si="4"/>
        <v>#N/A</v>
      </c>
      <c r="BC6" s="79" t="e">
        <f t="shared" si="4"/>
        <v>#N/A</v>
      </c>
      <c r="BD6" s="79" t="e">
        <f t="shared" si="4"/>
        <v>#N/A</v>
      </c>
      <c r="BE6" s="79" t="str">
        <f>IF(BE7="","",IF(BE7="-","【-】","【"&amp;SUBSTITUTE(TEXT(BE7,"#,##0.00"),"-","△")&amp;"】"))</f>
        <v/>
      </c>
      <c r="BF6" s="87">
        <f t="shared" ref="BF6:BO6" si="5">IF(BF7="",NA(),BF7)</f>
        <v>1509.82</v>
      </c>
      <c r="BG6" s="87">
        <f t="shared" si="5"/>
        <v>1319.51</v>
      </c>
      <c r="BH6" s="87">
        <f t="shared" si="5"/>
        <v>1356.63</v>
      </c>
      <c r="BI6" s="79">
        <f t="shared" si="5"/>
        <v>0</v>
      </c>
      <c r="BJ6" s="79">
        <f t="shared" si="5"/>
        <v>0</v>
      </c>
      <c r="BK6" s="87">
        <f t="shared" si="5"/>
        <v>1044.8</v>
      </c>
      <c r="BL6" s="87">
        <f t="shared" si="5"/>
        <v>1081.8</v>
      </c>
      <c r="BM6" s="87">
        <f t="shared" si="5"/>
        <v>974.93</v>
      </c>
      <c r="BN6" s="87">
        <f t="shared" si="5"/>
        <v>855.8</v>
      </c>
      <c r="BO6" s="87">
        <f t="shared" si="5"/>
        <v>789.46</v>
      </c>
      <c r="BP6" s="79" t="str">
        <f>IF(BP7="","",IF(BP7="-","【-】","【"&amp;SUBSTITUTE(TEXT(BP7,"#,##0.00"),"-","△")&amp;"】"))</f>
        <v>【747.76】</v>
      </c>
      <c r="BQ6" s="87">
        <f t="shared" ref="BQ6:BZ6" si="6">IF(BQ7="",NA(),BQ7)</f>
        <v>42.37</v>
      </c>
      <c r="BR6" s="87">
        <f t="shared" si="6"/>
        <v>43.08</v>
      </c>
      <c r="BS6" s="87">
        <f t="shared" si="6"/>
        <v>74.709999999999994</v>
      </c>
      <c r="BT6" s="87">
        <f t="shared" si="6"/>
        <v>66.22</v>
      </c>
      <c r="BU6" s="87">
        <f t="shared" si="6"/>
        <v>46.13</v>
      </c>
      <c r="BV6" s="87">
        <f t="shared" si="6"/>
        <v>50.82</v>
      </c>
      <c r="BW6" s="87">
        <f t="shared" si="6"/>
        <v>52.19</v>
      </c>
      <c r="BX6" s="87">
        <f t="shared" si="6"/>
        <v>55.32</v>
      </c>
      <c r="BY6" s="87">
        <f t="shared" si="6"/>
        <v>59.8</v>
      </c>
      <c r="BZ6" s="87">
        <f t="shared" si="6"/>
        <v>57.77</v>
      </c>
      <c r="CA6" s="79" t="str">
        <f>IF(CA7="","",IF(CA7="-","【-】","【"&amp;SUBSTITUTE(TEXT(CA7,"#,##0.00"),"-","△")&amp;"】"))</f>
        <v>【59.51】</v>
      </c>
      <c r="CB6" s="87">
        <f t="shared" ref="CB6:CK6" si="7">IF(CB7="",NA(),CB7)</f>
        <v>288.88</v>
      </c>
      <c r="CC6" s="87">
        <f t="shared" si="7"/>
        <v>282.39</v>
      </c>
      <c r="CD6" s="87">
        <f t="shared" si="7"/>
        <v>161.30000000000001</v>
      </c>
      <c r="CE6" s="87">
        <f t="shared" si="7"/>
        <v>184.32</v>
      </c>
      <c r="CF6" s="87">
        <f t="shared" si="7"/>
        <v>264.14999999999998</v>
      </c>
      <c r="CG6" s="87">
        <f t="shared" si="7"/>
        <v>300.52</v>
      </c>
      <c r="CH6" s="87">
        <f t="shared" si="7"/>
        <v>296.14</v>
      </c>
      <c r="CI6" s="87">
        <f t="shared" si="7"/>
        <v>283.17</v>
      </c>
      <c r="CJ6" s="87">
        <f t="shared" si="7"/>
        <v>263.76</v>
      </c>
      <c r="CK6" s="87">
        <f t="shared" si="7"/>
        <v>274.35000000000002</v>
      </c>
      <c r="CL6" s="79" t="str">
        <f>IF(CL7="","",IF(CL7="-","【-】","【"&amp;SUBSTITUTE(TEXT(CL7,"#,##0.00"),"-","△")&amp;"】"))</f>
        <v>【261.46】</v>
      </c>
      <c r="CM6" s="87">
        <f t="shared" ref="CM6:CV6" si="8">IF(CM7="",NA(),CM7)</f>
        <v>40.090000000000003</v>
      </c>
      <c r="CN6" s="87">
        <f t="shared" si="8"/>
        <v>66.709999999999994</v>
      </c>
      <c r="CO6" s="87">
        <f t="shared" si="8"/>
        <v>61.9</v>
      </c>
      <c r="CP6" s="87">
        <f t="shared" si="8"/>
        <v>50.76</v>
      </c>
      <c r="CQ6" s="87">
        <f t="shared" si="8"/>
        <v>57.44</v>
      </c>
      <c r="CR6" s="87">
        <f t="shared" si="8"/>
        <v>53.24</v>
      </c>
      <c r="CS6" s="87">
        <f t="shared" si="8"/>
        <v>52.31</v>
      </c>
      <c r="CT6" s="87">
        <f t="shared" si="8"/>
        <v>60.65</v>
      </c>
      <c r="CU6" s="87">
        <f t="shared" si="8"/>
        <v>51.75</v>
      </c>
      <c r="CV6" s="87">
        <f t="shared" si="8"/>
        <v>50.68</v>
      </c>
      <c r="CW6" s="79" t="str">
        <f>IF(CW7="","",IF(CW7="-","【-】","【"&amp;SUBSTITUTE(TEXT(CW7,"#,##0.00"),"-","△")&amp;"】"))</f>
        <v>【52.23】</v>
      </c>
      <c r="CX6" s="87">
        <f t="shared" ref="CX6:DG6" si="9">IF(CX7="",NA(),CX7)</f>
        <v>83.77</v>
      </c>
      <c r="CY6" s="87">
        <f t="shared" si="9"/>
        <v>84.22</v>
      </c>
      <c r="CZ6" s="87">
        <f t="shared" si="9"/>
        <v>84.57</v>
      </c>
      <c r="DA6" s="87">
        <f t="shared" si="9"/>
        <v>85.55</v>
      </c>
      <c r="DB6" s="87">
        <f t="shared" si="9"/>
        <v>84.78</v>
      </c>
      <c r="DC6" s="87">
        <f t="shared" si="9"/>
        <v>84.07</v>
      </c>
      <c r="DD6" s="87">
        <f t="shared" si="9"/>
        <v>84.32</v>
      </c>
      <c r="DE6" s="87">
        <f t="shared" si="9"/>
        <v>84.58</v>
      </c>
      <c r="DF6" s="87">
        <f t="shared" si="9"/>
        <v>84.84</v>
      </c>
      <c r="DG6" s="87">
        <f t="shared" si="9"/>
        <v>84.86</v>
      </c>
      <c r="DH6" s="79" t="str">
        <f>IF(DH7="","",IF(DH7="-","【-】","【"&amp;SUBSTITUTE(TEXT(DH7,"#,##0.00"),"-","△")&amp;"】"))</f>
        <v>【85.82】</v>
      </c>
      <c r="DI6" s="79" t="e">
        <f t="shared" ref="DI6:DR6" si="10">IF(DI7="",NA(),DI7)</f>
        <v>#N/A</v>
      </c>
      <c r="DJ6" s="79" t="e">
        <f t="shared" si="10"/>
        <v>#N/A</v>
      </c>
      <c r="DK6" s="79" t="e">
        <f t="shared" si="10"/>
        <v>#N/A</v>
      </c>
      <c r="DL6" s="79" t="e">
        <f t="shared" si="10"/>
        <v>#N/A</v>
      </c>
      <c r="DM6" s="79" t="e">
        <f t="shared" si="10"/>
        <v>#N/A</v>
      </c>
      <c r="DN6" s="79" t="e">
        <f t="shared" si="10"/>
        <v>#N/A</v>
      </c>
      <c r="DO6" s="79" t="e">
        <f t="shared" si="10"/>
        <v>#N/A</v>
      </c>
      <c r="DP6" s="79" t="e">
        <f t="shared" si="10"/>
        <v>#N/A</v>
      </c>
      <c r="DQ6" s="79" t="e">
        <f t="shared" si="10"/>
        <v>#N/A</v>
      </c>
      <c r="DR6" s="79" t="e">
        <f t="shared" si="10"/>
        <v>#N/A</v>
      </c>
      <c r="DS6" s="79" t="str">
        <f>IF(DS7="","",IF(DS7="-","【-】","【"&amp;SUBSTITUTE(TEXT(DS7,"#,##0.00"),"-","△")&amp;"】"))</f>
        <v/>
      </c>
      <c r="DT6" s="79" t="e">
        <f t="shared" ref="DT6:EC6" si="11">IF(DT7="",NA(),DT7)</f>
        <v>#N/A</v>
      </c>
      <c r="DU6" s="79" t="e">
        <f t="shared" si="11"/>
        <v>#N/A</v>
      </c>
      <c r="DV6" s="79" t="e">
        <f t="shared" si="11"/>
        <v>#N/A</v>
      </c>
      <c r="DW6" s="79" t="e">
        <f t="shared" si="11"/>
        <v>#N/A</v>
      </c>
      <c r="DX6" s="79" t="e">
        <f t="shared" si="11"/>
        <v>#N/A</v>
      </c>
      <c r="DY6" s="79" t="e">
        <f t="shared" si="11"/>
        <v>#N/A</v>
      </c>
      <c r="DZ6" s="79" t="e">
        <f t="shared" si="11"/>
        <v>#N/A</v>
      </c>
      <c r="EA6" s="79" t="e">
        <f t="shared" si="11"/>
        <v>#N/A</v>
      </c>
      <c r="EB6" s="79" t="e">
        <f t="shared" si="11"/>
        <v>#N/A</v>
      </c>
      <c r="EC6" s="79" t="e">
        <f t="shared" si="11"/>
        <v>#N/A</v>
      </c>
      <c r="ED6" s="79" t="str">
        <f>IF(ED7="","",IF(ED7="-","【-】","【"&amp;SUBSTITUTE(TEXT(ED7,"#,##0.00"),"-","△")&amp;"】"))</f>
        <v/>
      </c>
      <c r="EE6" s="79">
        <f t="shared" ref="EE6:EN6" si="12">IF(EE7="",NA(),EE7)</f>
        <v>0</v>
      </c>
      <c r="EF6" s="79">
        <f t="shared" si="12"/>
        <v>0</v>
      </c>
      <c r="EG6" s="79">
        <f t="shared" si="12"/>
        <v>0</v>
      </c>
      <c r="EH6" s="79">
        <f t="shared" si="12"/>
        <v>0</v>
      </c>
      <c r="EI6" s="79">
        <f t="shared" si="12"/>
        <v>0</v>
      </c>
      <c r="EJ6" s="87">
        <f t="shared" si="12"/>
        <v>2.e-002</v>
      </c>
      <c r="EK6" s="87">
        <f t="shared" si="12"/>
        <v>1.e-002</v>
      </c>
      <c r="EL6" s="87">
        <f t="shared" si="12"/>
        <v>2.0499999999999998</v>
      </c>
      <c r="EM6" s="87">
        <f t="shared" si="12"/>
        <v>1.e-002</v>
      </c>
      <c r="EN6" s="87">
        <f t="shared" si="12"/>
        <v>1.e-002</v>
      </c>
      <c r="EO6" s="79" t="str">
        <f>IF(EO7="","",IF(EO7="-","【-】","【"&amp;SUBSTITUTE(TEXT(EO7,"#,##0.00"),"-","△")&amp;"】"))</f>
        <v>【0.02】</v>
      </c>
    </row>
    <row r="7" spans="1:145" s="65" customFormat="1">
      <c r="A7" s="66"/>
      <c r="B7" s="72">
        <v>2018</v>
      </c>
      <c r="C7" s="72">
        <v>222143</v>
      </c>
      <c r="D7" s="72">
        <v>47</v>
      </c>
      <c r="E7" s="72">
        <v>17</v>
      </c>
      <c r="F7" s="72">
        <v>5</v>
      </c>
      <c r="G7" s="72">
        <v>0</v>
      </c>
      <c r="H7" s="72" t="s">
        <v>97</v>
      </c>
      <c r="I7" s="72" t="s">
        <v>98</v>
      </c>
      <c r="J7" s="72" t="s">
        <v>99</v>
      </c>
      <c r="K7" s="72" t="s">
        <v>100</v>
      </c>
      <c r="L7" s="72" t="s">
        <v>101</v>
      </c>
      <c r="M7" s="72" t="s">
        <v>102</v>
      </c>
      <c r="N7" s="80" t="s">
        <v>54</v>
      </c>
      <c r="O7" s="80" t="s">
        <v>103</v>
      </c>
      <c r="P7" s="80">
        <v>1.31</v>
      </c>
      <c r="Q7" s="80">
        <v>91.19</v>
      </c>
      <c r="R7" s="80">
        <v>2268</v>
      </c>
      <c r="S7" s="80">
        <v>145550</v>
      </c>
      <c r="T7" s="80">
        <v>194.06</v>
      </c>
      <c r="U7" s="80">
        <v>750.03</v>
      </c>
      <c r="V7" s="80">
        <v>1905</v>
      </c>
      <c r="W7" s="80">
        <v>0.87</v>
      </c>
      <c r="X7" s="80">
        <v>2189.66</v>
      </c>
      <c r="Y7" s="80">
        <v>53.96</v>
      </c>
      <c r="Z7" s="80">
        <v>50.51</v>
      </c>
      <c r="AA7" s="80">
        <v>50.33</v>
      </c>
      <c r="AB7" s="80">
        <v>49.1</v>
      </c>
      <c r="AC7" s="80">
        <v>54.7</v>
      </c>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v>1509.82</v>
      </c>
      <c r="BG7" s="80">
        <v>1319.51</v>
      </c>
      <c r="BH7" s="80">
        <v>1356.63</v>
      </c>
      <c r="BI7" s="80">
        <v>0</v>
      </c>
      <c r="BJ7" s="80">
        <v>0</v>
      </c>
      <c r="BK7" s="80">
        <v>1044.8</v>
      </c>
      <c r="BL7" s="80">
        <v>1081.8</v>
      </c>
      <c r="BM7" s="80">
        <v>974.93</v>
      </c>
      <c r="BN7" s="80">
        <v>855.8</v>
      </c>
      <c r="BO7" s="80">
        <v>789.46</v>
      </c>
      <c r="BP7" s="80">
        <v>747.76</v>
      </c>
      <c r="BQ7" s="80">
        <v>42.37</v>
      </c>
      <c r="BR7" s="80">
        <v>43.08</v>
      </c>
      <c r="BS7" s="80">
        <v>74.709999999999994</v>
      </c>
      <c r="BT7" s="80">
        <v>66.22</v>
      </c>
      <c r="BU7" s="80">
        <v>46.13</v>
      </c>
      <c r="BV7" s="80">
        <v>50.82</v>
      </c>
      <c r="BW7" s="80">
        <v>52.19</v>
      </c>
      <c r="BX7" s="80">
        <v>55.32</v>
      </c>
      <c r="BY7" s="80">
        <v>59.8</v>
      </c>
      <c r="BZ7" s="80">
        <v>57.77</v>
      </c>
      <c r="CA7" s="80">
        <v>59.51</v>
      </c>
      <c r="CB7" s="80">
        <v>288.88</v>
      </c>
      <c r="CC7" s="80">
        <v>282.39</v>
      </c>
      <c r="CD7" s="80">
        <v>161.30000000000001</v>
      </c>
      <c r="CE7" s="80">
        <v>184.32</v>
      </c>
      <c r="CF7" s="80">
        <v>264.14999999999998</v>
      </c>
      <c r="CG7" s="80">
        <v>300.52</v>
      </c>
      <c r="CH7" s="80">
        <v>296.14</v>
      </c>
      <c r="CI7" s="80">
        <v>283.17</v>
      </c>
      <c r="CJ7" s="80">
        <v>263.76</v>
      </c>
      <c r="CK7" s="80">
        <v>274.35000000000002</v>
      </c>
      <c r="CL7" s="80">
        <v>261.45999999999998</v>
      </c>
      <c r="CM7" s="80">
        <v>40.090000000000003</v>
      </c>
      <c r="CN7" s="80">
        <v>66.709999999999994</v>
      </c>
      <c r="CO7" s="80">
        <v>61.9</v>
      </c>
      <c r="CP7" s="80">
        <v>50.76</v>
      </c>
      <c r="CQ7" s="80">
        <v>57.44</v>
      </c>
      <c r="CR7" s="80">
        <v>53.24</v>
      </c>
      <c r="CS7" s="80">
        <v>52.31</v>
      </c>
      <c r="CT7" s="80">
        <v>60.65</v>
      </c>
      <c r="CU7" s="80">
        <v>51.75</v>
      </c>
      <c r="CV7" s="80">
        <v>50.68</v>
      </c>
      <c r="CW7" s="80">
        <v>52.23</v>
      </c>
      <c r="CX7" s="80">
        <v>83.77</v>
      </c>
      <c r="CY7" s="80">
        <v>84.22</v>
      </c>
      <c r="CZ7" s="80">
        <v>84.57</v>
      </c>
      <c r="DA7" s="80">
        <v>85.55</v>
      </c>
      <c r="DB7" s="80">
        <v>84.78</v>
      </c>
      <c r="DC7" s="80">
        <v>84.07</v>
      </c>
      <c r="DD7" s="80">
        <v>84.32</v>
      </c>
      <c r="DE7" s="80">
        <v>84.58</v>
      </c>
      <c r="DF7" s="80">
        <v>84.84</v>
      </c>
      <c r="DG7" s="80">
        <v>84.86</v>
      </c>
      <c r="DH7" s="80">
        <v>85.82</v>
      </c>
      <c r="DI7" s="80"/>
      <c r="DJ7" s="80"/>
      <c r="DK7" s="80"/>
      <c r="DL7" s="80"/>
      <c r="DM7" s="80"/>
      <c r="DN7" s="80"/>
      <c r="DO7" s="80"/>
      <c r="DP7" s="80"/>
      <c r="DQ7" s="80"/>
      <c r="DR7" s="80"/>
      <c r="DS7" s="80"/>
      <c r="DT7" s="80"/>
      <c r="DU7" s="80"/>
      <c r="DV7" s="80"/>
      <c r="DW7" s="80"/>
      <c r="DX7" s="80"/>
      <c r="DY7" s="80"/>
      <c r="DZ7" s="80"/>
      <c r="EA7" s="80"/>
      <c r="EB7" s="80"/>
      <c r="EC7" s="80"/>
      <c r="ED7" s="80"/>
      <c r="EE7" s="80">
        <v>0</v>
      </c>
      <c r="EF7" s="80">
        <v>0</v>
      </c>
      <c r="EG7" s="80">
        <v>0</v>
      </c>
      <c r="EH7" s="80">
        <v>0</v>
      </c>
      <c r="EI7" s="80">
        <v>0</v>
      </c>
      <c r="EJ7" s="80">
        <v>2.e-002</v>
      </c>
      <c r="EK7" s="80">
        <v>1.e-002</v>
      </c>
      <c r="EL7" s="80">
        <v>2.0499999999999998</v>
      </c>
      <c r="EM7" s="80">
        <v>1.e-002</v>
      </c>
      <c r="EN7" s="80">
        <v>1.e-002</v>
      </c>
      <c r="EO7" s="80">
        <v>2.e-002</v>
      </c>
    </row>
    <row r="8" spans="1:145">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row>
    <row r="9" spans="1:145">
      <c r="A9" s="67"/>
      <c r="B9" s="67" t="s">
        <v>104</v>
      </c>
      <c r="C9" s="67" t="s">
        <v>105</v>
      </c>
      <c r="D9" s="67" t="s">
        <v>106</v>
      </c>
      <c r="E9" s="67" t="s">
        <v>107</v>
      </c>
      <c r="F9" s="67" t="s">
        <v>108</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5">
      <c r="A10" s="67" t="s">
        <v>53</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2020-02-12T06:55:32Z</cp:lastPrinted>
  <dcterms:created xsi:type="dcterms:W3CDTF">2019-12-05T05:20:18Z</dcterms:created>
  <dcterms:modified xsi:type="dcterms:W3CDTF">2020-02-19T08:13:37Z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2020-02-19T08:13:37Z</vt:filetime>
  </property>
</Properties>
</file>