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元年度(H31年度)に回答\R2.1.28公営企業に係る「経営比較分析表」の公表について　\提出用\"/>
    </mc:Choice>
  </mc:AlternateContent>
  <workbookProtection workbookAlgorithmName="SHA-512" workbookHashValue="5ktSy1/gpzG1dowFbbO8PRRTXh4hPcRLPR85UPZMvpe636RfQVEP5dprAfr8tQRtt/hF3ZJ1eU8Bpq8ONjTcrQ==" workbookSaltValue="VSL+w4OJ3J3Rg6jhgygz8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IT76" i="4"/>
  <c r="CS51" i="4"/>
  <c r="HJ30" i="4"/>
  <c r="HJ51" i="4"/>
  <c r="CS30" i="4"/>
  <c r="MA30" i="4"/>
  <c r="C11" i="5"/>
  <c r="D11" i="5"/>
  <c r="E11" i="5"/>
  <c r="B11" i="5"/>
  <c r="LT76" i="4" l="1"/>
  <c r="GQ51" i="4"/>
  <c r="LH30" i="4"/>
  <c r="IE76" i="4"/>
  <c r="GQ30" i="4"/>
  <c r="BZ30" i="4"/>
  <c r="BK76" i="4"/>
  <c r="BZ51" i="4"/>
  <c r="LH51" i="4"/>
  <c r="HP76" i="4"/>
  <c r="BG51" i="4"/>
  <c r="FX30" i="4"/>
  <c r="AV76" i="4"/>
  <c r="KO51" i="4"/>
  <c r="LE76" i="4"/>
  <c r="FX51" i="4"/>
  <c r="KO30" i="4"/>
  <c r="BG30" i="4"/>
  <c r="KP76" i="4"/>
  <c r="AN30" i="4"/>
  <c r="AG76" i="4"/>
  <c r="JV51" i="4"/>
  <c r="JV30" i="4"/>
  <c r="FE30" i="4"/>
  <c r="FE51" i="4"/>
  <c r="HA76" i="4"/>
  <c r="AN51" i="4"/>
  <c r="KA76" i="4"/>
  <c r="EL51" i="4"/>
  <c r="JC30" i="4"/>
  <c r="GL76" i="4"/>
  <c r="U51" i="4"/>
  <c r="EL30" i="4"/>
  <c r="U30" i="4"/>
  <c r="R76" i="4"/>
  <c r="JC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<sst xmlns="http://schemas.openxmlformats.org/spreadsheetml/2006/main" count="278" uniqueCount="136">
  <si>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</si>
  <si>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</si>
  <si>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</si>
  <si>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</si>
  <si>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</si>
  <si>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</si>
  <si>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</si>
  <si>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</si>
  <si>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</si>
  <si>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</si>
  <si>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</si>
  <si>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</si>
  <si>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</si>
  <si>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</si>
  <si>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</si>
  <si>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</si>
  <si>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</si>
  <si>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</si>
  <si>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</si>
  <si>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</si>
  <si>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</si>
  <si>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</si>
  <si>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</si>
  <si>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</si>
  <si>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</si>
  <si>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</si>
  <si>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</si>
  <si>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</si>
  <si>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</si>
  <si>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</si>
  <si>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</si>
  <si>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</si>
  <si>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</si>
  <si>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</si>
  <si>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</si>
  <si>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</si>
  <si>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</si>
  <si>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</si>
  <si>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</si>
  <si>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</si>
  <si>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</si>
  <si>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</si>
  <si>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</si>
  <si>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</si>
  <si>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</si>
  <si>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</si>
  <si>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</si>
  <si>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</si>
  <si>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</si>
  <si>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</si>
  <si>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</si>
  <si>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</si>
  <si>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</si>
  <si>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</si>
  <si>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</si>
  <si>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</si>
  <si>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</si>
  <si>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</si>
  <si>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</si>
  <si>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</si>
  <si>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</si>
  <si>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</si>
  <si>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</si>
  <si>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</si>
  <si>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</si>
  <si>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</si>
  <si>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</si>
  <si>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</si>
  <si>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</si>
  <si>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</si>
  <si>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</si>
  <si>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</si>
  <si>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</si>
  <si>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</si>
  <si>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</si>
  <si>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</si>
  <si>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</si>
  <si>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</si>
  <si>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</si>
  <si>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</si>
  <si>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</si>
  <si>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</si>
  <si>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</si>
  <si>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</si>
  <si>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</si>
  <si>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</si>
  <si>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</si>
  <si>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</si>
  <si>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</si>
  <si>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</si>
  <si>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</si>
  <si>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</si>
  <si>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</si>
  <si>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</si>
  <si>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</si>
  <si>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</si>
  <si>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</si>
  <si>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</si>
  <si>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</si>
  <si>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</si>
  <si>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</si>
  <si>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</si>
  <si>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</si>
  <si>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</si>
  <si>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</si>
  <si>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</si>
  <si>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</si>
  <si>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</si>
  <si>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</si>
  <si>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</si>
  <si>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</si>
  <si>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</si>
  <si>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</si>
  <si>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</si>
  <si>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静岡県　富士市</t>
  </si>
  <si>
    <t>富士駅前駐車場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</si>
  <si>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</si>
  <si>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</si>
  <si>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</si>
  <si>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</si>
  <si>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</si>
  <si>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</si>
  <si>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</si>
  <si>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</si>
  <si>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</si>
  <si>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</si>
  <si>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</si>
  <si>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</si>
  <si>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</si>
  <si>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</si>
  <si>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</si>
  <si>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</si>
  <si>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河川上に設置されている駐車場であり、敷地の地価は近傍地より求めたものである。設備投資見込額は補修工事費及び修繕費を見込んでいる。設備が古いため維持管理上必要な修繕をしているが、今後計画的な補修工事のための設備投資が必要になってくると考える。</t>
    <phoneticPr fontId="5"/>
  </si>
  <si>
    <t>立地にも恵まれ、多くの利用者に支えられている。市民に広く認知され、駐車場稼働率は平均より低いが収益は上がっている。施設は古く、今後、施設維持のためには大規模な設備投資が必要となるが、現在、周辺に再開発事業が計画されていることから、再開発計画の中での駐車場のあり方について方針が示された後に、大規模な設備投資の是非について検討する。それまでは現状維持とする。</t>
    <phoneticPr fontId="5"/>
  </si>
  <si>
    <t>稼働率は平均値に対しては低いものの、横ばいで推移している。富士駅の利用者に広く利用されており認知度も高く、現状の稼働率は100％を超え収益も上がっていることから、現状維持が妥当と考える。</t>
    <rPh sb="18" eb="19">
      <t>ヨコ</t>
    </rPh>
    <rPh sb="22" eb="24">
      <t>スイイ</t>
    </rPh>
    <phoneticPr fontId="5"/>
  </si>
  <si>
    <r>
      <t>収益的収支比率は常に100％を超え、他会計から補助金を得ることなく収益を上げているが、平均値には届いていない。</t>
    </r>
    <r>
      <rPr>
        <sz val="11"/>
        <color theme="1"/>
        <rFont val="ＭＳ ゴシック"/>
        <family val="3"/>
        <charset val="128"/>
      </rPr>
      <t>H27年度に収益の落ち込みが見えたが、この原因は自転車駐車場用地確保のため、一時的に駐車可能台数が減ったためであり、H28年度には例年並みに持ち直している。H26年度までは市営駐車場全6箇所を1つの単位として管理していたため、個々の駐車場単位で集計できるようになったH27年度以降の数値と乖離している。H27年度以降の数値が正しい数値である。収益が保てているため、現状を継続することが妥当と考え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</si>
</sst>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256.2</c:v>
                </c:pt>
                <c:pt idx="1">
                  <c:v>144.80000000000001</c:v>
                </c:pt>
                <c:pt idx="2">
                  <c:v>197.6</c:v>
                </c:pt>
                <c:pt idx="3">
                  <c:v>209.6</c:v>
                </c:pt>
                <c:pt idx="4">
                  <c:v>179</c:v>
                </c:pt>
              </c:numCache>
            </c:numRef>
          </c:val>
          <c:extLst>
            <c:ext xmlns:c16="http://schemas.microsoft.com/office/drawing/2014/chart" uri="{C3380CC4-5D6E-409C-BE32-E72D297353CC}">
              <c16:uniqueId val="{00000000-9158-4CFA-A0A4-21A3A81340E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9158-4CFA-A0A4-21A3A81340E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3C-4E2C-A95D-4ED14288AF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DC3C-4E2C-A95D-4ED14288AF2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20D-41E7-AC71-663E2D5FD79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0D-41E7-AC71-663E2D5FD79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C38-422E-A4F6-8B457E84BC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38-422E-A4F6-8B457E84BCE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37-4A72-8BAF-509F1ABB2BC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BD37-4A72-8BAF-509F1ABB2BC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D0B-4FF5-8D97-9AE7715910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AD0B-4FF5-8D97-9AE77159105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183.8</c:v>
                </c:pt>
                <c:pt idx="1">
                  <c:v>161</c:v>
                </c:pt>
                <c:pt idx="2">
                  <c:v>164.3</c:v>
                </c:pt>
                <c:pt idx="3">
                  <c:v>164.3</c:v>
                </c:pt>
                <c:pt idx="4">
                  <c:v>161.9</c:v>
                </c:pt>
              </c:numCache>
            </c:numRef>
          </c:val>
          <c:extLst>
            <c:ext xmlns:c16="http://schemas.microsoft.com/office/drawing/2014/chart" uri="{C3380CC4-5D6E-409C-BE32-E72D297353CC}">
              <c16:uniqueId val="{00000000-5984-491F-94C2-7CE6D97E1E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5984-491F-94C2-7CE6D97E1EE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60.6</c:v>
                </c:pt>
                <c:pt idx="1">
                  <c:v>30.7</c:v>
                </c:pt>
                <c:pt idx="2">
                  <c:v>48.8</c:v>
                </c:pt>
                <c:pt idx="3">
                  <c:v>52.1</c:v>
                </c:pt>
                <c:pt idx="4">
                  <c:v>43.9</c:v>
                </c:pt>
              </c:numCache>
            </c:numRef>
          </c:val>
          <c:extLst>
            <c:ext xmlns:c16="http://schemas.microsoft.com/office/drawing/2014/chart" uri="{C3380CC4-5D6E-409C-BE32-E72D297353CC}">
              <c16:uniqueId val="{00000000-D67C-453D-85C9-C1792DD363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D67C-453D-85C9-C1792DD3634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7949</c:v>
                </c:pt>
                <c:pt idx="1">
                  <c:v>3748</c:v>
                </c:pt>
                <c:pt idx="2">
                  <c:v>6196</c:v>
                </c:pt>
                <c:pt idx="3">
                  <c:v>6585</c:v>
                </c:pt>
                <c:pt idx="4">
                  <c:v>5265</c:v>
                </c:pt>
              </c:numCache>
            </c:numRef>
          </c:val>
          <c:extLst>
            <c:ext xmlns:c16="http://schemas.microsoft.com/office/drawing/2014/chart" uri="{C3380CC4-5D6E-409C-BE32-E72D297353CC}">
              <c16:uniqueId val="{00000000-525A-4158-A822-126E93A932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525A-4158-A822-126E93A9325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富士駅前駐車場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256.2</v>
      </c>
      <c r="V31" s="110"/>
      <c r="W31" s="110"/>
      <c r="X31" s="110"/>
      <c r="Y31" s="110"/>
      <c r="Z31" s="110"/>
      <c r="AA31" s="110"/>
      <c r="AB31" s="110"/>
      <c r="AC31" s="110"/>
      <c r="AD31" s="110"/>
      <c r="AE31" s="110"/>
      <c r="AF31" s="110"/>
      <c r="AG31" s="110"/>
      <c r="AH31" s="110"/>
      <c r="AI31" s="110"/>
      <c r="AJ31" s="110"/>
      <c r="AK31" s="110"/>
      <c r="AL31" s="110"/>
      <c r="AM31" s="110"/>
      <c r="AN31" s="110">
        <f>データ!Z7</f>
        <v>144.80000000000001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197.6</v>
      </c>
      <c r="BH31" s="110"/>
      <c r="BI31" s="110"/>
      <c r="BJ31" s="110"/>
      <c r="BK31" s="110"/>
      <c r="BL31" s="110"/>
      <c r="BM31" s="110"/>
      <c r="BN31" s="110"/>
      <c r="BO31" s="110"/>
      <c r="BP31" s="110"/>
      <c r="BQ31" s="110"/>
      <c r="BR31" s="110"/>
      <c r="BS31" s="110"/>
      <c r="BT31" s="110"/>
      <c r="BU31" s="110"/>
      <c r="BV31" s="110"/>
      <c r="BW31" s="110"/>
      <c r="BX31" s="110"/>
      <c r="BY31" s="110"/>
      <c r="BZ31" s="110">
        <f>データ!AB7</f>
        <v>209.6</v>
      </c>
      <c r="CA31" s="110"/>
      <c r="CB31" s="110"/>
      <c r="CC31" s="110"/>
      <c r="CD31" s="110"/>
      <c r="CE31" s="110"/>
      <c r="CF31" s="110"/>
      <c r="CG31" s="110"/>
      <c r="CH31" s="110"/>
      <c r="CI31" s="110"/>
      <c r="CJ31" s="110"/>
      <c r="CK31" s="110"/>
      <c r="CL31" s="110"/>
      <c r="CM31" s="110"/>
      <c r="CN31" s="110"/>
      <c r="CO31" s="110"/>
      <c r="CP31" s="110"/>
      <c r="CQ31" s="110"/>
      <c r="CR31" s="110"/>
      <c r="CS31" s="110">
        <f>データ!AC7</f>
        <v>179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183.8</v>
      </c>
      <c r="JD31" s="81"/>
      <c r="JE31" s="81"/>
      <c r="JF31" s="81"/>
      <c r="JG31" s="81"/>
      <c r="JH31" s="81"/>
      <c r="JI31" s="81"/>
      <c r="JJ31" s="81"/>
      <c r="JK31" s="81"/>
      <c r="JL31" s="81"/>
      <c r="JM31" s="81"/>
      <c r="JN31" s="81"/>
      <c r="JO31" s="81"/>
      <c r="JP31" s="81"/>
      <c r="JQ31" s="81"/>
      <c r="JR31" s="81"/>
      <c r="JS31" s="81"/>
      <c r="JT31" s="81"/>
      <c r="JU31" s="82"/>
      <c r="JV31" s="80">
        <f>データ!DL7</f>
        <v>161</v>
      </c>
      <c r="JW31" s="81"/>
      <c r="JX31" s="81"/>
      <c r="JY31" s="81"/>
      <c r="JZ31" s="81"/>
      <c r="KA31" s="81"/>
      <c r="KB31" s="81"/>
      <c r="KC31" s="81"/>
      <c r="KD31" s="81"/>
      <c r="KE31" s="81"/>
      <c r="KF31" s="81"/>
      <c r="KG31" s="81"/>
      <c r="KH31" s="81"/>
      <c r="KI31" s="81"/>
      <c r="KJ31" s="81"/>
      <c r="KK31" s="81"/>
      <c r="KL31" s="81"/>
      <c r="KM31" s="81"/>
      <c r="KN31" s="82"/>
      <c r="KO31" s="80">
        <f>データ!DM7</f>
        <v>164.3</v>
      </c>
      <c r="KP31" s="81"/>
      <c r="KQ31" s="81"/>
      <c r="KR31" s="81"/>
      <c r="KS31" s="81"/>
      <c r="KT31" s="81"/>
      <c r="KU31" s="81"/>
      <c r="KV31" s="81"/>
      <c r="KW31" s="81"/>
      <c r="KX31" s="81"/>
      <c r="KY31" s="81"/>
      <c r="KZ31" s="81"/>
      <c r="LA31" s="81"/>
      <c r="LB31" s="81"/>
      <c r="LC31" s="81"/>
      <c r="LD31" s="81"/>
      <c r="LE31" s="81"/>
      <c r="LF31" s="81"/>
      <c r="LG31" s="82"/>
      <c r="LH31" s="80">
        <f>データ!DN7</f>
        <v>164.3</v>
      </c>
      <c r="LI31" s="81"/>
      <c r="LJ31" s="81"/>
      <c r="LK31" s="81"/>
      <c r="LL31" s="81"/>
      <c r="LM31" s="81"/>
      <c r="LN31" s="81"/>
      <c r="LO31" s="81"/>
      <c r="LP31" s="81"/>
      <c r="LQ31" s="81"/>
      <c r="LR31" s="81"/>
      <c r="LS31" s="81"/>
      <c r="LT31" s="81"/>
      <c r="LU31" s="81"/>
      <c r="LV31" s="81"/>
      <c r="LW31" s="81"/>
      <c r="LX31" s="81"/>
      <c r="LY31" s="81"/>
      <c r="LZ31" s="82"/>
      <c r="MA31" s="80">
        <f>データ!DO7</f>
        <v>161.9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60.6</v>
      </c>
      <c r="EM52" s="110"/>
      <c r="EN52" s="110"/>
      <c r="EO52" s="110"/>
      <c r="EP52" s="110"/>
      <c r="EQ52" s="110"/>
      <c r="ER52" s="110"/>
      <c r="ES52" s="110"/>
      <c r="ET52" s="110"/>
      <c r="EU52" s="110"/>
      <c r="EV52" s="110"/>
      <c r="EW52" s="110"/>
      <c r="EX52" s="110"/>
      <c r="EY52" s="110"/>
      <c r="EZ52" s="110"/>
      <c r="FA52" s="110"/>
      <c r="FB52" s="110"/>
      <c r="FC52" s="110"/>
      <c r="FD52" s="110"/>
      <c r="FE52" s="110">
        <f>データ!BG7</f>
        <v>30.7</v>
      </c>
      <c r="FF52" s="110"/>
      <c r="FG52" s="110"/>
      <c r="FH52" s="110"/>
      <c r="FI52" s="110"/>
      <c r="FJ52" s="110"/>
      <c r="FK52" s="110"/>
      <c r="FL52" s="110"/>
      <c r="FM52" s="110"/>
      <c r="FN52" s="110"/>
      <c r="FO52" s="110"/>
      <c r="FP52" s="110"/>
      <c r="FQ52" s="110"/>
      <c r="FR52" s="110"/>
      <c r="FS52" s="110"/>
      <c r="FT52" s="110"/>
      <c r="FU52" s="110"/>
      <c r="FV52" s="110"/>
      <c r="FW52" s="110"/>
      <c r="FX52" s="110">
        <f>データ!BH7</f>
        <v>48.8</v>
      </c>
      <c r="FY52" s="110"/>
      <c r="FZ52" s="110"/>
      <c r="GA52" s="110"/>
      <c r="GB52" s="110"/>
      <c r="GC52" s="110"/>
      <c r="GD52" s="110"/>
      <c r="GE52" s="110"/>
      <c r="GF52" s="110"/>
      <c r="GG52" s="110"/>
      <c r="GH52" s="110"/>
      <c r="GI52" s="110"/>
      <c r="GJ52" s="110"/>
      <c r="GK52" s="110"/>
      <c r="GL52" s="110"/>
      <c r="GM52" s="110"/>
      <c r="GN52" s="110"/>
      <c r="GO52" s="110"/>
      <c r="GP52" s="110"/>
      <c r="GQ52" s="110">
        <f>データ!BI7</f>
        <v>52.1</v>
      </c>
      <c r="GR52" s="110"/>
      <c r="GS52" s="110"/>
      <c r="GT52" s="110"/>
      <c r="GU52" s="110"/>
      <c r="GV52" s="110"/>
      <c r="GW52" s="110"/>
      <c r="GX52" s="110"/>
      <c r="GY52" s="110"/>
      <c r="GZ52" s="110"/>
      <c r="HA52" s="110"/>
      <c r="HB52" s="110"/>
      <c r="HC52" s="110"/>
      <c r="HD52" s="110"/>
      <c r="HE52" s="110"/>
      <c r="HF52" s="110"/>
      <c r="HG52" s="110"/>
      <c r="HH52" s="110"/>
      <c r="HI52" s="110"/>
      <c r="HJ52" s="110">
        <f>データ!BJ7</f>
        <v>43.9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7949</v>
      </c>
      <c r="JD52" s="106"/>
      <c r="JE52" s="106"/>
      <c r="JF52" s="106"/>
      <c r="JG52" s="106"/>
      <c r="JH52" s="106"/>
      <c r="JI52" s="106"/>
      <c r="JJ52" s="106"/>
      <c r="JK52" s="106"/>
      <c r="JL52" s="106"/>
      <c r="JM52" s="106"/>
      <c r="JN52" s="106"/>
      <c r="JO52" s="106"/>
      <c r="JP52" s="106"/>
      <c r="JQ52" s="106"/>
      <c r="JR52" s="106"/>
      <c r="JS52" s="106"/>
      <c r="JT52" s="106"/>
      <c r="JU52" s="106"/>
      <c r="JV52" s="106">
        <f>データ!BR7</f>
        <v>3748</v>
      </c>
      <c r="JW52" s="106"/>
      <c r="JX52" s="106"/>
      <c r="JY52" s="106"/>
      <c r="JZ52" s="106"/>
      <c r="KA52" s="106"/>
      <c r="KB52" s="106"/>
      <c r="KC52" s="106"/>
      <c r="KD52" s="106"/>
      <c r="KE52" s="106"/>
      <c r="KF52" s="106"/>
      <c r="KG52" s="106"/>
      <c r="KH52" s="106"/>
      <c r="KI52" s="106"/>
      <c r="KJ52" s="106"/>
      <c r="KK52" s="106"/>
      <c r="KL52" s="106"/>
      <c r="KM52" s="106"/>
      <c r="KN52" s="106"/>
      <c r="KO52" s="106">
        <f>データ!BS7</f>
        <v>6196</v>
      </c>
      <c r="KP52" s="106"/>
      <c r="KQ52" s="106"/>
      <c r="KR52" s="106"/>
      <c r="KS52" s="106"/>
      <c r="KT52" s="106"/>
      <c r="KU52" s="106"/>
      <c r="KV52" s="106"/>
      <c r="KW52" s="106"/>
      <c r="KX52" s="106"/>
      <c r="KY52" s="106"/>
      <c r="KZ52" s="106"/>
      <c r="LA52" s="106"/>
      <c r="LB52" s="106"/>
      <c r="LC52" s="106"/>
      <c r="LD52" s="106"/>
      <c r="LE52" s="106"/>
      <c r="LF52" s="106"/>
      <c r="LG52" s="106"/>
      <c r="LH52" s="106">
        <f>データ!BT7</f>
        <v>6585</v>
      </c>
      <c r="LI52" s="106"/>
      <c r="LJ52" s="106"/>
      <c r="LK52" s="106"/>
      <c r="LL52" s="106"/>
      <c r="LM52" s="106"/>
      <c r="LN52" s="106"/>
      <c r="LO52" s="106"/>
      <c r="LP52" s="106"/>
      <c r="LQ52" s="106"/>
      <c r="LR52" s="106"/>
      <c r="LS52" s="106"/>
      <c r="LT52" s="106"/>
      <c r="LU52" s="106"/>
      <c r="LV52" s="106"/>
      <c r="LW52" s="106"/>
      <c r="LX52" s="106"/>
      <c r="LY52" s="106"/>
      <c r="LZ52" s="106"/>
      <c r="MA52" s="106">
        <f>データ!BU7</f>
        <v>5265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21573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8M3nvCgnR6urPJcX2y5qJQiQ0gXtiogYnQ4UPmP94ifk1C9BvCrAq7LMODrPJ7tXi5EyonDriByK9MMxkFM3Q==" saltValue="sTWriq8g0LZ3PvSTvnJg5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89</v>
      </c>
      <c r="AV5" s="59" t="s">
        <v>103</v>
      </c>
      <c r="AW5" s="59" t="s">
        <v>101</v>
      </c>
      <c r="AX5" s="59" t="s">
        <v>104</v>
      </c>
      <c r="AY5" s="59" t="s">
        <v>93</v>
      </c>
      <c r="AZ5" s="59" t="s">
        <v>94</v>
      </c>
      <c r="BA5" s="59" t="s">
        <v>95</v>
      </c>
      <c r="BB5" s="59" t="s">
        <v>96</v>
      </c>
      <c r="BC5" s="59" t="s">
        <v>97</v>
      </c>
      <c r="BD5" s="59" t="s">
        <v>98</v>
      </c>
      <c r="BE5" s="59" t="s">
        <v>99</v>
      </c>
      <c r="BF5" s="59" t="s">
        <v>100</v>
      </c>
      <c r="BG5" s="59" t="s">
        <v>90</v>
      </c>
      <c r="BH5" s="59" t="s">
        <v>101</v>
      </c>
      <c r="BI5" s="59" t="s">
        <v>104</v>
      </c>
      <c r="BJ5" s="59" t="s">
        <v>105</v>
      </c>
      <c r="BK5" s="59" t="s">
        <v>94</v>
      </c>
      <c r="BL5" s="59" t="s">
        <v>95</v>
      </c>
      <c r="BM5" s="59" t="s">
        <v>96</v>
      </c>
      <c r="BN5" s="59" t="s">
        <v>97</v>
      </c>
      <c r="BO5" s="59" t="s">
        <v>98</v>
      </c>
      <c r="BP5" s="59" t="s">
        <v>99</v>
      </c>
      <c r="BQ5" s="59" t="s">
        <v>89</v>
      </c>
      <c r="BR5" s="59" t="s">
        <v>103</v>
      </c>
      <c r="BS5" s="59" t="s">
        <v>101</v>
      </c>
      <c r="BT5" s="59" t="s">
        <v>104</v>
      </c>
      <c r="BU5" s="59" t="s">
        <v>93</v>
      </c>
      <c r="BV5" s="59" t="s">
        <v>94</v>
      </c>
      <c r="BW5" s="59" t="s">
        <v>95</v>
      </c>
      <c r="BX5" s="59" t="s">
        <v>96</v>
      </c>
      <c r="BY5" s="59" t="s">
        <v>97</v>
      </c>
      <c r="BZ5" s="59" t="s">
        <v>98</v>
      </c>
      <c r="CA5" s="59" t="s">
        <v>99</v>
      </c>
      <c r="CB5" s="59" t="s">
        <v>89</v>
      </c>
      <c r="CC5" s="59" t="s">
        <v>106</v>
      </c>
      <c r="CD5" s="59" t="s">
        <v>101</v>
      </c>
      <c r="CE5" s="59" t="s">
        <v>104</v>
      </c>
      <c r="CF5" s="59" t="s">
        <v>93</v>
      </c>
      <c r="CG5" s="59" t="s">
        <v>94</v>
      </c>
      <c r="CH5" s="59" t="s">
        <v>95</v>
      </c>
      <c r="CI5" s="59" t="s">
        <v>96</v>
      </c>
      <c r="CJ5" s="59" t="s">
        <v>97</v>
      </c>
      <c r="CK5" s="59" t="s">
        <v>98</v>
      </c>
      <c r="CL5" s="59" t="s">
        <v>99</v>
      </c>
      <c r="CM5" s="150"/>
      <c r="CN5" s="150"/>
      <c r="CO5" s="59" t="s">
        <v>100</v>
      </c>
      <c r="CP5" s="59" t="s">
        <v>103</v>
      </c>
      <c r="CQ5" s="59" t="s">
        <v>101</v>
      </c>
      <c r="CR5" s="59" t="s">
        <v>104</v>
      </c>
      <c r="CS5" s="59" t="s">
        <v>93</v>
      </c>
      <c r="CT5" s="59" t="s">
        <v>94</v>
      </c>
      <c r="CU5" s="59" t="s">
        <v>95</v>
      </c>
      <c r="CV5" s="59" t="s">
        <v>96</v>
      </c>
      <c r="CW5" s="59" t="s">
        <v>97</v>
      </c>
      <c r="CX5" s="59" t="s">
        <v>98</v>
      </c>
      <c r="CY5" s="59" t="s">
        <v>99</v>
      </c>
      <c r="CZ5" s="59" t="s">
        <v>89</v>
      </c>
      <c r="DA5" s="59" t="s">
        <v>90</v>
      </c>
      <c r="DB5" s="59" t="s">
        <v>107</v>
      </c>
      <c r="DC5" s="59" t="s">
        <v>102</v>
      </c>
      <c r="DD5" s="59" t="s">
        <v>105</v>
      </c>
      <c r="DE5" s="59" t="s">
        <v>94</v>
      </c>
      <c r="DF5" s="59" t="s">
        <v>95</v>
      </c>
      <c r="DG5" s="59" t="s">
        <v>96</v>
      </c>
      <c r="DH5" s="59" t="s">
        <v>97</v>
      </c>
      <c r="DI5" s="59" t="s">
        <v>98</v>
      </c>
      <c r="DJ5" s="59" t="s">
        <v>35</v>
      </c>
      <c r="DK5" s="59" t="s">
        <v>89</v>
      </c>
      <c r="DL5" s="59" t="s">
        <v>90</v>
      </c>
      <c r="DM5" s="59" t="s">
        <v>91</v>
      </c>
      <c r="DN5" s="59" t="s">
        <v>104</v>
      </c>
      <c r="DO5" s="59" t="s">
        <v>105</v>
      </c>
      <c r="DP5" s="59" t="s">
        <v>94</v>
      </c>
      <c r="DQ5" s="59" t="s">
        <v>95</v>
      </c>
      <c r="DR5" s="59" t="s">
        <v>96</v>
      </c>
      <c r="DS5" s="59" t="s">
        <v>97</v>
      </c>
      <c r="DT5" s="59" t="s">
        <v>98</v>
      </c>
      <c r="DU5" s="59" t="s">
        <v>99</v>
      </c>
    </row>
    <row r="6" spans="1:125" s="66" customFormat="1" x14ac:dyDescent="0.15">
      <c r="A6" s="49" t="s">
        <v>108</v>
      </c>
      <c r="B6" s="60">
        <f>B8</f>
        <v>2018</v>
      </c>
      <c r="C6" s="60">
        <f t="shared" ref="C6:X6" si="1">C8</f>
        <v>222101</v>
      </c>
      <c r="D6" s="60">
        <f t="shared" si="1"/>
        <v>47</v>
      </c>
      <c r="E6" s="60">
        <f t="shared" si="1"/>
        <v>14</v>
      </c>
      <c r="F6" s="60">
        <f t="shared" si="1"/>
        <v>0</v>
      </c>
      <c r="G6" s="60">
        <f t="shared" si="1"/>
        <v>1</v>
      </c>
      <c r="H6" s="60" t="str">
        <f>SUBSTITUTE(H8,"　","")</f>
        <v>静岡県富士市</v>
      </c>
      <c r="I6" s="60" t="str">
        <f t="shared" si="1"/>
        <v>富士駅前駐車場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48</v>
      </c>
      <c r="S6" s="62" t="str">
        <f t="shared" si="1"/>
        <v>駅</v>
      </c>
      <c r="T6" s="62" t="str">
        <f t="shared" si="1"/>
        <v>無</v>
      </c>
      <c r="U6" s="63">
        <f t="shared" si="1"/>
        <v>636</v>
      </c>
      <c r="V6" s="63">
        <f t="shared" si="1"/>
        <v>42</v>
      </c>
      <c r="W6" s="63">
        <f t="shared" si="1"/>
        <v>108</v>
      </c>
      <c r="X6" s="62" t="str">
        <f t="shared" si="1"/>
        <v>導入なし</v>
      </c>
      <c r="Y6" s="64">
        <f>IF(Y8="-",NA(),Y8)</f>
        <v>256.2</v>
      </c>
      <c r="Z6" s="64">
        <f t="shared" ref="Z6:AH6" si="2">IF(Z8="-",NA(),Z8)</f>
        <v>144.80000000000001</v>
      </c>
      <c r="AA6" s="64">
        <f t="shared" si="2"/>
        <v>197.6</v>
      </c>
      <c r="AB6" s="64">
        <f t="shared" si="2"/>
        <v>209.6</v>
      </c>
      <c r="AC6" s="64">
        <f t="shared" si="2"/>
        <v>179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60.6</v>
      </c>
      <c r="BG6" s="64">
        <f t="shared" ref="BG6:BO6" si="5">IF(BG8="-",NA(),BG8)</f>
        <v>30.7</v>
      </c>
      <c r="BH6" s="64">
        <f t="shared" si="5"/>
        <v>48.8</v>
      </c>
      <c r="BI6" s="64">
        <f t="shared" si="5"/>
        <v>52.1</v>
      </c>
      <c r="BJ6" s="64">
        <f t="shared" si="5"/>
        <v>43.9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7949</v>
      </c>
      <c r="BR6" s="65">
        <f t="shared" ref="BR6:BZ6" si="6">IF(BR8="-",NA(),BR8)</f>
        <v>3748</v>
      </c>
      <c r="BS6" s="65">
        <f t="shared" si="6"/>
        <v>6196</v>
      </c>
      <c r="BT6" s="65">
        <f t="shared" si="6"/>
        <v>6585</v>
      </c>
      <c r="BU6" s="65">
        <f t="shared" si="6"/>
        <v>5265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21573</v>
      </c>
      <c r="CN6" s="63">
        <f t="shared" si="7"/>
        <v>4500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183.8</v>
      </c>
      <c r="DL6" s="64">
        <f t="shared" ref="DL6:DT6" si="9">IF(DL8="-",NA(),DL8)</f>
        <v>161</v>
      </c>
      <c r="DM6" s="64">
        <f t="shared" si="9"/>
        <v>164.3</v>
      </c>
      <c r="DN6" s="64">
        <f t="shared" si="9"/>
        <v>164.3</v>
      </c>
      <c r="DO6" s="64">
        <f t="shared" si="9"/>
        <v>161.9</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222101</v>
      </c>
      <c r="D7" s="60">
        <f t="shared" si="10"/>
        <v>47</v>
      </c>
      <c r="E7" s="60">
        <f t="shared" si="10"/>
        <v>14</v>
      </c>
      <c r="F7" s="60">
        <f t="shared" si="10"/>
        <v>0</v>
      </c>
      <c r="G7" s="60">
        <f t="shared" si="10"/>
        <v>1</v>
      </c>
      <c r="H7" s="60" t="str">
        <f t="shared" si="10"/>
        <v>静岡県　富士市</v>
      </c>
      <c r="I7" s="60" t="str">
        <f t="shared" si="10"/>
        <v>富士駅前駐車場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48</v>
      </c>
      <c r="S7" s="62" t="str">
        <f t="shared" si="10"/>
        <v>駅</v>
      </c>
      <c r="T7" s="62" t="str">
        <f t="shared" si="10"/>
        <v>無</v>
      </c>
      <c r="U7" s="63">
        <f t="shared" si="10"/>
        <v>636</v>
      </c>
      <c r="V7" s="63">
        <f t="shared" si="10"/>
        <v>42</v>
      </c>
      <c r="W7" s="63">
        <f t="shared" si="10"/>
        <v>108</v>
      </c>
      <c r="X7" s="62" t="str">
        <f t="shared" si="10"/>
        <v>導入なし</v>
      </c>
      <c r="Y7" s="64">
        <f>Y8</f>
        <v>256.2</v>
      </c>
      <c r="Z7" s="64">
        <f t="shared" ref="Z7:AH7" si="11">Z8</f>
        <v>144.80000000000001</v>
      </c>
      <c r="AA7" s="64">
        <f t="shared" si="11"/>
        <v>197.6</v>
      </c>
      <c r="AB7" s="64">
        <f t="shared" si="11"/>
        <v>209.6</v>
      </c>
      <c r="AC7" s="64">
        <f t="shared" si="11"/>
        <v>179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60.6</v>
      </c>
      <c r="BG7" s="64">
        <f t="shared" ref="BG7:BO7" si="14">BG8</f>
        <v>30.7</v>
      </c>
      <c r="BH7" s="64">
        <f t="shared" si="14"/>
        <v>48.8</v>
      </c>
      <c r="BI7" s="64">
        <f t="shared" si="14"/>
        <v>52.1</v>
      </c>
      <c r="BJ7" s="64">
        <f t="shared" si="14"/>
        <v>43.9</v>
      </c>
      <c r="BK7" s="64">
        <f t="shared" si="14"/>
        <v>40.700000000000003</v>
      </c>
      <c r="BL7" s="64">
        <f t="shared" si="14"/>
        <v>38.200000000000003</v>
      </c>
      <c r="BM7" s="64">
        <f t="shared" si="14"/>
        <v>34.6</v>
      </c>
      <c r="BN7" s="64">
        <f t="shared" si="14"/>
        <v>37.6</v>
      </c>
      <c r="BO7" s="64">
        <f t="shared" si="14"/>
        <v>33.200000000000003</v>
      </c>
      <c r="BP7" s="61"/>
      <c r="BQ7" s="65">
        <f>BQ8</f>
        <v>7949</v>
      </c>
      <c r="BR7" s="65">
        <f t="shared" ref="BR7:BZ7" si="15">BR8</f>
        <v>3748</v>
      </c>
      <c r="BS7" s="65">
        <f t="shared" si="15"/>
        <v>6196</v>
      </c>
      <c r="BT7" s="65">
        <f t="shared" si="15"/>
        <v>6585</v>
      </c>
      <c r="BU7" s="65">
        <f t="shared" si="15"/>
        <v>5265</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112</v>
      </c>
      <c r="CL7" s="61"/>
      <c r="CM7" s="63">
        <f>CM8</f>
        <v>21573</v>
      </c>
      <c r="CN7" s="63">
        <f>CN8</f>
        <v>4500</v>
      </c>
      <c r="CO7" s="64" t="s">
        <v>111</v>
      </c>
      <c r="CP7" s="64" t="s">
        <v>111</v>
      </c>
      <c r="CQ7" s="64" t="s">
        <v>111</v>
      </c>
      <c r="CR7" s="64" t="s">
        <v>111</v>
      </c>
      <c r="CS7" s="64" t="s">
        <v>111</v>
      </c>
      <c r="CT7" s="64" t="s">
        <v>111</v>
      </c>
      <c r="CU7" s="64" t="s">
        <v>111</v>
      </c>
      <c r="CV7" s="64" t="s">
        <v>111</v>
      </c>
      <c r="CW7" s="64" t="s">
        <v>111</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183.8</v>
      </c>
      <c r="DL7" s="64">
        <f t="shared" ref="DL7:DT7" si="17">DL8</f>
        <v>161</v>
      </c>
      <c r="DM7" s="64">
        <f t="shared" si="17"/>
        <v>164.3</v>
      </c>
      <c r="DN7" s="64">
        <f t="shared" si="17"/>
        <v>164.3</v>
      </c>
      <c r="DO7" s="64">
        <f t="shared" si="17"/>
        <v>161.9</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222101</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48</v>
      </c>
      <c r="S8" s="69" t="s">
        <v>124</v>
      </c>
      <c r="T8" s="69" t="s">
        <v>125</v>
      </c>
      <c r="U8" s="70">
        <v>636</v>
      </c>
      <c r="V8" s="70">
        <v>42</v>
      </c>
      <c r="W8" s="70">
        <v>108</v>
      </c>
      <c r="X8" s="69" t="s">
        <v>126</v>
      </c>
      <c r="Y8" s="71">
        <v>256.2</v>
      </c>
      <c r="Z8" s="71">
        <v>144.80000000000001</v>
      </c>
      <c r="AA8" s="71">
        <v>197.6</v>
      </c>
      <c r="AB8" s="71">
        <v>209.6</v>
      </c>
      <c r="AC8" s="71">
        <v>179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60.6</v>
      </c>
      <c r="BG8" s="71">
        <v>30.7</v>
      </c>
      <c r="BH8" s="71">
        <v>48.8</v>
      </c>
      <c r="BI8" s="71">
        <v>52.1</v>
      </c>
      <c r="BJ8" s="71">
        <v>43.9</v>
      </c>
      <c r="BK8" s="71">
        <v>40.700000000000003</v>
      </c>
      <c r="BL8" s="71">
        <v>38.200000000000003</v>
      </c>
      <c r="BM8" s="71">
        <v>34.6</v>
      </c>
      <c r="BN8" s="71">
        <v>37.6</v>
      </c>
      <c r="BO8" s="71">
        <v>33.200000000000003</v>
      </c>
      <c r="BP8" s="68">
        <v>26.3</v>
      </c>
      <c r="BQ8" s="72">
        <v>7949</v>
      </c>
      <c r="BR8" s="72">
        <v>3748</v>
      </c>
      <c r="BS8" s="72">
        <v>6196</v>
      </c>
      <c r="BT8" s="73">
        <v>6585</v>
      </c>
      <c r="BU8" s="73">
        <v>5265</v>
      </c>
      <c r="BV8" s="72">
        <v>7496</v>
      </c>
      <c r="BW8" s="72">
        <v>6967</v>
      </c>
      <c r="BX8" s="72">
        <v>7138</v>
      </c>
      <c r="BY8" s="72">
        <v>8131</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21573</v>
      </c>
      <c r="CN8" s="70">
        <v>4500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78.400000000000006</v>
      </c>
      <c r="DF8" s="71">
        <v>70.5</v>
      </c>
      <c r="DG8" s="71">
        <v>59.2</v>
      </c>
      <c r="DH8" s="71">
        <v>62.4</v>
      </c>
      <c r="DI8" s="71">
        <v>82.7</v>
      </c>
      <c r="DJ8" s="68">
        <v>103.6</v>
      </c>
      <c r="DK8" s="71">
        <v>183.8</v>
      </c>
      <c r="DL8" s="71">
        <v>161</v>
      </c>
      <c r="DM8" s="71">
        <v>164.3</v>
      </c>
      <c r="DN8" s="71">
        <v>164.3</v>
      </c>
      <c r="DO8" s="71">
        <v>161.9</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2020-01-20T05:52:39Z</cp:lastPrinted>
  <dcterms:created xsi:type="dcterms:W3CDTF">2019-12-05T07:23:44Z</dcterms:created>
  <dcterms:modified xsi:type="dcterms:W3CDTF">2020-01-20T05:52:46Z</dcterms:modified>
  <cp:category/>
</cp:coreProperties>
</file>