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R1公表(30年度)\020110受領　【1-31（金）〆】　公営企業に係る「経営比較分析表」の公表について\02 各課回答\"/>
    </mc:Choice>
  </mc:AlternateContent>
  <workbookProtection workbookAlgorithmName="SHA-512" workbookHashValue="TX2Yz85LhRmFsQyCTyImrfOtUc60vuvXqw4HS+cd+Bu0yK6dTrRs2mtddRcRRws568bwOrYWwhKR+cqcJ7yjdQ==" workbookSaltValue="WItGe6WbSz0LBfMudh8b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<sst xmlns="http://schemas.openxmlformats.org/spreadsheetml/2006/main" count="228" uniqueCount="114">
  <si>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</si>
  <si>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</si>
  <si>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</si>
  <si>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</si>
  <si>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</si>
  <si>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</si>
  <si>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</si>
  <si>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</si>
  <si>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</si>
  <si>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</si>
  <si>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</si>
  <si>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</si>
  <si>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</si>
  <si>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</si>
  <si>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</si>
  <si>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</si>
  <si>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</si>
  <si>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</si>
  <si>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</si>
  <si>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</si>
  <si>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</si>
  <si>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</si>
  <si>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</si>
  <si>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</si>
  <si>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</si>
  <si>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</si>
  <si>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</si>
  <si>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</si>
  <si>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</si>
  <si>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</si>
  <si>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</si>
  <si>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</si>
  <si>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</si>
  <si>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</si>
  <si>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</si>
  <si>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</si>
  <si>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</si>
  <si>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</si>
  <si>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</si>
  <si>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</si>
  <si>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</si>
  <si>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</si>
  <si>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</si>
  <si>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</si>
  <si>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</si>
  <si>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</si>
  <si>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</si>
  <si>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</si>
  <si>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</si>
  <si>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</si>
  <si>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</si>
  <si>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</si>
  <si>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</si>
  <si>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</si>
  <si>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</si>
  <si>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</si>
  <si>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</si>
  <si>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</si>
  <si>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</si>
  <si>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</si>
  <si>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</si>
  <si>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</si>
  <si>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</si>
  <si>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</si>
  <si>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</si>
  <si>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</si>
  <si>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</si>
  <si>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</si>
  <si>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</si>
  <si>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</si>
  <si>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</si>
  <si>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</si>
  <si>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</si>
  <si>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</si>
  <si>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</si>
  <si>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</si>
  <si>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</si>
  <si>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</si>
  <si>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</si>
  <si>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</si>
  <si>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</si>
  <si>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</si>
  <si>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</si>
  <si>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</si>
  <si>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</si>
  <si>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</si>
  <si>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</si>
  <si>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</si>
  <si>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</si>
  <si>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</si>
  <si>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</si>
  <si>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</si>
  <si>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</si>
  <si>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</si>
  <si>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</si>
  <si>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</si>
  <si>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</si>
  <si>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</si>
  <si>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</si>
  <si>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</si>
  <si>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</si>
  <si>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</si>
  <si>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</si>
  <si>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</si>
  <si>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</si>
  <si>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</si>
  <si>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</si>
  <si>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</si>
  <si>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</si>
  <si>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</si>
  <si>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</si>
  <si>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離島”かつ“漁業集落排水”という特殊要因から、一般会計繰入金に依存する事業が今後も続くものと見込まれる。さらに今後は施設や管渠の老朽化の進行に伴う修繕費等の維持管理費用の増加が見込まれることから、策定中の『機能保全計画』に基づく計画的な維持管理や、経費削減をはじめとするより一層の経営努力により、少しでも一般会計繰入金に依存しない事業展開を進めるよう注力していくものである。</t>
    <rPh sb="73" eb="74">
      <t>トモナ</t>
    </rPh>
    <rPh sb="75" eb="77">
      <t>シュウゼン</t>
    </rPh>
    <rPh sb="90" eb="92">
      <t>ミコ</t>
    </rPh>
    <rPh sb="100" eb="103">
      <t>サクテイチュウ</t>
    </rPh>
    <rPh sb="105" eb="107">
      <t>キノウ</t>
    </rPh>
    <rPh sb="107" eb="109">
      <t>ホゼン</t>
    </rPh>
    <rPh sb="109" eb="111">
      <t>ケイカク</t>
    </rPh>
    <rPh sb="113" eb="114">
      <t>モト</t>
    </rPh>
    <rPh sb="116" eb="119">
      <t>ケイカクテキ</t>
    </rPh>
    <rPh sb="120" eb="122">
      <t>イジ</t>
    </rPh>
    <rPh sb="122" eb="124">
      <t>カンリ</t>
    </rPh>
    <rPh sb="154" eb="156">
      <t>イッパン</t>
    </rPh>
    <rPh sb="156" eb="158">
      <t>カイケイ</t>
    </rPh>
    <phoneticPr fontId="4"/>
  </si>
  <si>
    <t>　平成19年4月の供用開始から平成30年度末で12年経過、施設や管渠は比較的新しい状態にあるものの、相応の経年劣化が進行しつつある。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現時点において、当面新規布設および大幅な施設等の更新予定はないものの、長期的視点に立った計画的な維持管理は不可欠であることから、令和元(平成31)年度に『機能保全計画』を策定していることろである。
　今後は当該計画等をベースに、より計画的、効率的な施設等の維持管理を目指すものである。</t>
    <rPh sb="151" eb="154">
      <t>ゲンジテン</t>
    </rPh>
    <rPh sb="171" eb="173">
      <t>シセツ</t>
    </rPh>
    <rPh sb="173" eb="174">
      <t>トウ</t>
    </rPh>
    <rPh sb="186" eb="189">
      <t>チョウキテキ</t>
    </rPh>
    <rPh sb="189" eb="191">
      <t>シテン</t>
    </rPh>
    <rPh sb="192" eb="193">
      <t>タ</t>
    </rPh>
    <rPh sb="251" eb="253">
      <t>コンゴ</t>
    </rPh>
    <rPh sb="254" eb="256">
      <t>トウガイ</t>
    </rPh>
    <rPh sb="256" eb="258">
      <t>ケイカク</t>
    </rPh>
    <rPh sb="258" eb="259">
      <t>トウ</t>
    </rPh>
    <rPh sb="267" eb="270">
      <t>ケイカクテキ</t>
    </rPh>
    <rPh sb="271" eb="274">
      <t>コウリツテキ</t>
    </rPh>
    <rPh sb="275" eb="277">
      <t>シセツ</t>
    </rPh>
    <rPh sb="277" eb="278">
      <t>トウ</t>
    </rPh>
    <rPh sb="279" eb="281">
      <t>イジ</t>
    </rPh>
    <rPh sb="281" eb="283">
      <t>カンリ</t>
    </rPh>
    <rPh sb="284" eb="286">
      <t>メザ</t>
    </rPh>
    <phoneticPr fontId="4"/>
  </si>
  <si>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本会計は会計規模が極めて小さいことから“前年度繰越金”も運用しながら経営健全化に注力しており、これを勘案すると「①収益的収支比率」は事実上100％以上で推移している状況である。
　「⑤経費回収率」及び「⑥汚水処理原価」について、施設経年劣化に伴い前年度と同じく修繕費等の維持管理費用が増加したことで、経費回収率が低く推移し、汚染処理原価についても前年度と同等に推移している。また、歳入全体の約84％を“一般会計繰入金”により対応している状態である。
　“漁業集落排水”という限れらた区域内かつ「⑧水洗化率」100％の現状を勘案すると、これ以上の新規接続を望むことは困難な状況にあることから、今後も一般会計繰入金への依存度が高い状態で推移することが見込まれるため、より一層の経営健全化に注力し、少しでも一般会計繰入金に頼らない事業展開を目指すものである。</t>
    <rPh sb="252" eb="253">
      <t>オヨ</t>
    </rPh>
    <rPh sb="268" eb="270">
      <t>シセツ</t>
    </rPh>
    <rPh sb="270" eb="272">
      <t>ケイネン</t>
    </rPh>
    <rPh sb="272" eb="274">
      <t>レッカ</t>
    </rPh>
    <rPh sb="275" eb="276">
      <t>トモナ</t>
    </rPh>
    <rPh sb="277" eb="279">
      <t>ゼンネン</t>
    </rPh>
    <rPh sb="279" eb="280">
      <t>ド</t>
    </rPh>
    <rPh sb="281" eb="282">
      <t>オナ</t>
    </rPh>
    <rPh sb="304" eb="306">
      <t>ケイヒ</t>
    </rPh>
    <rPh sb="306" eb="308">
      <t>カイシュウ</t>
    </rPh>
    <rPh sb="308" eb="309">
      <t>リツ</t>
    </rPh>
    <rPh sb="316" eb="318">
      <t>オセン</t>
    </rPh>
    <rPh sb="318" eb="320">
      <t>ショリ</t>
    </rPh>
    <rPh sb="320" eb="322">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</si>
</sst>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91-40C4-A11C-55ADBFE815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4C91-40C4-A11C-55ADBFE815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11.81</c:v>
                </c:pt>
                <c:pt idx="1">
                  <c:v>11.81</c:v>
                </c:pt>
                <c:pt idx="2">
                  <c:v>12.01</c:v>
                </c:pt>
                <c:pt idx="3">
                  <c:v>12.01</c:v>
                </c:pt>
                <c:pt idx="4">
                  <c:v>11.81</c:v>
                </c:pt>
              </c:numCache>
            </c:numRef>
          </c:val>
          <c:extLst>
            <c:ext xmlns:c16="http://schemas.microsoft.com/office/drawing/2014/chart" uri="{C3380CC4-5D6E-409C-BE32-E72D297353CC}">
              <c16:uniqueId val="{00000000-356C-410C-9335-217D6560FD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356C-410C-9335-217D6560FD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97-48B9-A3DD-7530611273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7D97-48B9-A3DD-7530611273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100.16</c:v>
                </c:pt>
                <c:pt idx="1">
                  <c:v>99.81</c:v>
                </c:pt>
                <c:pt idx="2">
                  <c:v>100.06</c:v>
                </c:pt>
                <c:pt idx="3">
                  <c:v>99.77</c:v>
                </c:pt>
                <c:pt idx="4">
                  <c:v>100</c:v>
                </c:pt>
              </c:numCache>
            </c:numRef>
          </c:val>
          <c:extLst>
            <c:ext xmlns:c16="http://schemas.microsoft.com/office/drawing/2014/chart" uri="{C3380CC4-5D6E-409C-BE32-E72D297353CC}">
              <c16:uniqueId val="{00000000-A6E1-4F73-911A-636C3F8E28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E1-4F73-911A-636C3F8E28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C-42E1-9F2D-7E0224BE02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C-42E1-9F2D-7E0224BE02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E-480D-B359-12FE381655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E-480D-B359-12FE381655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7-490B-BD09-15E73867F2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7-490B-BD09-15E73867F2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E7-46F8-99CF-A1465BD448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E7-46F8-99CF-A1465BD448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7-403E-81F8-FBBBF699F9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AC37-403E-81F8-FBBBF699F9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46.17</c:v>
                </c:pt>
                <c:pt idx="1">
                  <c:v>37.880000000000003</c:v>
                </c:pt>
                <c:pt idx="2">
                  <c:v>39.51</c:v>
                </c:pt>
                <c:pt idx="3">
                  <c:v>23.59</c:v>
                </c:pt>
                <c:pt idx="4">
                  <c:v>23.18</c:v>
                </c:pt>
              </c:numCache>
            </c:numRef>
          </c:val>
          <c:extLst>
            <c:ext xmlns:c16="http://schemas.microsoft.com/office/drawing/2014/chart" uri="{C3380CC4-5D6E-409C-BE32-E72D297353CC}">
              <c16:uniqueId val="{00000000-A9F3-4939-84BF-93B523F5D6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A9F3-4939-84BF-93B523F5D6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519.55999999999995</c:v>
                </c:pt>
                <c:pt idx="1">
                  <c:v>639.14</c:v>
                </c:pt>
                <c:pt idx="2">
                  <c:v>615.49</c:v>
                </c:pt>
                <c:pt idx="3">
                  <c:v>1032.93</c:v>
                </c:pt>
                <c:pt idx="4">
                  <c:v>1068.3399999999999</c:v>
                </c:pt>
              </c:numCache>
            </c:numRef>
          </c:val>
          <c:extLst>
            <c:ext xmlns:c16="http://schemas.microsoft.com/office/drawing/2014/chart" uri="{C3380CC4-5D6E-409C-BE32-E72D297353CC}">
              <c16:uniqueId val="{00000000-34E8-449B-BB6A-2DC2C61F79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34E8-449B-BB6A-2DC2C61F79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熱海市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H3</v>
      </c>
      <c r="X8" s="65"/>
      <c r="Y8" s="65"/>
      <c r="Z8" s="65"/>
      <c r="AA8" s="65"/>
      <c r="AB8" s="65"/>
      <c r="AC8" s="65"/>
      <c r="AD8" s="66" t="str">
        <f>データ!$M$6</f>
        <v>非設置</v>
      </c>
      <c r="AE8" s="66"/>
      <c r="AF8" s="66"/>
      <c r="AG8" s="66"/>
      <c r="AH8" s="66"/>
      <c r="AI8" s="66"/>
      <c r="AJ8" s="66"/>
      <c r="AK8" s="3"/>
      <c r="AL8" s="62">
        <f>データ!S6</f>
        <v>37042</v>
      </c>
      <c r="AM8" s="62"/>
      <c r="AN8" s="62"/>
      <c r="AO8" s="62"/>
      <c r="AP8" s="62"/>
      <c r="AQ8" s="62"/>
      <c r="AR8" s="62"/>
      <c r="AS8" s="62"/>
      <c r="AT8" s="61">
        <f>データ!T6</f>
        <v>61.78</v>
      </c>
      <c r="AU8" s="61"/>
      <c r="AV8" s="61"/>
      <c r="AW8" s="61"/>
      <c r="AX8" s="61"/>
      <c r="AY8" s="61"/>
      <c r="AZ8" s="61"/>
      <c r="BA8" s="61"/>
      <c r="BB8" s="61">
        <f>データ!U6</f>
        <v>599.58000000000004</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0.36</v>
      </c>
      <c r="Q10" s="61"/>
      <c r="R10" s="61"/>
      <c r="S10" s="61"/>
      <c r="T10" s="61"/>
      <c r="U10" s="61"/>
      <c r="V10" s="61"/>
      <c r="W10" s="61">
        <f>データ!Q6</f>
        <v>105.59</v>
      </c>
      <c r="X10" s="61"/>
      <c r="Y10" s="61"/>
      <c r="Z10" s="61"/>
      <c r="AA10" s="61"/>
      <c r="AB10" s="61"/>
      <c r="AC10" s="61"/>
      <c r="AD10" s="62">
        <f>データ!R6</f>
        <v>4150</v>
      </c>
      <c r="AE10" s="62"/>
      <c r="AF10" s="62"/>
      <c r="AG10" s="62"/>
      <c r="AH10" s="62"/>
      <c r="AI10" s="62"/>
      <c r="AJ10" s="62"/>
      <c r="AK10" s="2"/>
      <c r="AL10" s="62">
        <f>データ!V6</f>
        <v>134</v>
      </c>
      <c r="AM10" s="62"/>
      <c r="AN10" s="62"/>
      <c r="AO10" s="62"/>
      <c r="AP10" s="62"/>
      <c r="AQ10" s="62"/>
      <c r="AR10" s="62"/>
      <c r="AS10" s="62"/>
      <c r="AT10" s="61">
        <f>データ!W6</f>
        <v>0.11</v>
      </c>
      <c r="AU10" s="61"/>
      <c r="AV10" s="61"/>
      <c r="AW10" s="61"/>
      <c r="AX10" s="61"/>
      <c r="AY10" s="61"/>
      <c r="AZ10" s="61"/>
      <c r="BA10" s="61"/>
      <c r="BB10" s="61">
        <f>データ!X6</f>
        <v>1218.18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set5UgeHR4AgJfMg8ya3I5zGt4JMNsk8N2CHLHmo4URhBjcSMUPuJq/fz+PCMyOmj4EQMMEazgqHJaxyfGU2YA==" saltValue="lDii0h/JsaCLunkgKSFd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222054</v>
      </c>
      <c r="D6" s="33">
        <f t="shared" si="3"/>
        <v>47</v>
      </c>
      <c r="E6" s="33">
        <f t="shared" si="3"/>
        <v>17</v>
      </c>
      <c r="F6" s="33">
        <f t="shared" si="3"/>
        <v>6</v>
      </c>
      <c r="G6" s="33">
        <f t="shared" si="3"/>
        <v>0</v>
      </c>
      <c r="H6" s="33" t="str">
        <f t="shared" si="3"/>
        <v>静岡県　熱海市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0.36</v>
      </c>
      <c r="Q6" s="34">
        <f t="shared" si="3"/>
        <v>105.59</v>
      </c>
      <c r="R6" s="34">
        <f t="shared" si="3"/>
        <v>4150</v>
      </c>
      <c r="S6" s="34">
        <f t="shared" si="3"/>
        <v>37042</v>
      </c>
      <c r="T6" s="34">
        <f t="shared" si="3"/>
        <v>61.78</v>
      </c>
      <c r="U6" s="34">
        <f t="shared" si="3"/>
        <v>599.58000000000004</v>
      </c>
      <c r="V6" s="34">
        <f t="shared" si="3"/>
        <v>134</v>
      </c>
      <c r="W6" s="34">
        <f t="shared" si="3"/>
        <v>0.11</v>
      </c>
      <c r="X6" s="34">
        <f t="shared" si="3"/>
        <v>1218.18</v>
      </c>
      <c r="Y6" s="35">
        <f>IF(Y7="",NA(),Y7)</f>
        <v>100.16</v>
      </c>
      <c r="Z6" s="35">
        <f t="shared" ref="Z6:AH6" si="4">IF(Z7="",NA(),Z7)</f>
        <v>99.81</v>
      </c>
      <c r="AA6" s="35">
        <f t="shared" si="4"/>
        <v>100.06</v>
      </c>
      <c r="AB6" s="35">
        <f t="shared" si="4"/>
        <v>99.77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46.17</v>
      </c>
      <c r="BR6" s="35">
        <f t="shared" ref="BR6:BZ6" si="8">IF(BR7="",NA(),BR7)</f>
        <v>37.880000000000003</v>
      </c>
      <c r="BS6" s="35">
        <f t="shared" si="8"/>
        <v>39.51</v>
      </c>
      <c r="BT6" s="35">
        <f t="shared" si="8"/>
        <v>23.59</v>
      </c>
      <c r="BU6" s="35">
        <f t="shared" si="8"/>
        <v>23.18</v>
      </c>
      <c r="BV6" s="35">
        <f t="shared" si="8"/>
        <v>33.86</v>
      </c>
      <c r="BW6" s="35">
        <f t="shared" si="8"/>
        <v>33.58</v>
      </c>
      <c r="BX6" s="35">
        <f t="shared" si="8"/>
        <v>34.51</v>
      </c>
      <c r="BY6" s="35">
        <f t="shared" si="8"/>
        <v>46.77</v>
      </c>
      <c r="BZ6" s="35">
        <f t="shared" si="8"/>
        <v>45.78</v>
      </c>
      <c r="CA6" s="34" t="str">
        <f>IF(CA7="","",IF(CA7="-","【-】","【"&amp;SUBSTITUTE(TEXT(CA7,"#,##0.00"),"-","△")&amp;"】"))</f>
        <v>【45.14】</v>
      </c>
      <c r="CB6" s="35">
        <f>IF(CB7="",NA(),CB7)</f>
        <v>519.55999999999995</v>
      </c>
      <c r="CC6" s="35">
        <f t="shared" ref="CC6:CK6" si="9">IF(CC7="",NA(),CC7)</f>
        <v>639.14</v>
      </c>
      <c r="CD6" s="35">
        <f t="shared" si="9"/>
        <v>615.49</v>
      </c>
      <c r="CE6" s="35">
        <f t="shared" si="9"/>
        <v>1032.93</v>
      </c>
      <c r="CF6" s="35">
        <f t="shared" si="9"/>
        <v>1068.3399999999999</v>
      </c>
      <c r="CG6" s="35">
        <f t="shared" si="9"/>
        <v>510.15</v>
      </c>
      <c r="CH6" s="35">
        <f t="shared" si="9"/>
        <v>514.39</v>
      </c>
      <c r="CI6" s="35">
        <f t="shared" si="9"/>
        <v>476.11</v>
      </c>
      <c r="CJ6" s="35">
        <f t="shared" si="9"/>
        <v>348.75</v>
      </c>
      <c r="CK6" s="35">
        <f t="shared" si="9"/>
        <v>367.7</v>
      </c>
      <c r="CL6" s="34" t="str">
        <f>IF(CL7="","",IF(CL7="-","【-】","【"&amp;SUBSTITUTE(TEXT(CL7,"#,##0.00"),"-","△")&amp;"】"))</f>
        <v>【377.19】</v>
      </c>
      <c r="CM6" s="35">
        <f>IF(CM7="",NA(),CM7)</f>
        <v>11.81</v>
      </c>
      <c r="CN6" s="35">
        <f t="shared" ref="CN6:CV6" si="10">IF(CN7="",NA(),CN7)</f>
        <v>11.81</v>
      </c>
      <c r="CO6" s="35">
        <f t="shared" si="10"/>
        <v>12.01</v>
      </c>
      <c r="CP6" s="35">
        <f t="shared" si="10"/>
        <v>12.01</v>
      </c>
      <c r="CQ6" s="35">
        <f t="shared" si="10"/>
        <v>11.81</v>
      </c>
      <c r="CR6" s="35">
        <f t="shared" si="10"/>
        <v>29.86</v>
      </c>
      <c r="CS6" s="35">
        <f t="shared" si="10"/>
        <v>29.28</v>
      </c>
      <c r="CT6" s="35">
        <f t="shared" si="10"/>
        <v>29.4</v>
      </c>
      <c r="CU6" s="35">
        <f t="shared" si="10"/>
        <v>29.8</v>
      </c>
      <c r="CV6" s="35">
        <f t="shared" si="10"/>
        <v>29.43</v>
      </c>
      <c r="CW6" s="34" t="str">
        <f>IF(CW7="","",IF(CW7="-","【-】","【"&amp;SUBSTITUTE(TEXT(CW7,"#,##0.00"),"-","△")&amp;"】"))</f>
        <v>【33.69】</v>
      </c>
      <c r="CX6" s="35">
        <f>IF(CX7="",NA(),CX7)</f>
        <v>100</v>
      </c>
      <c r="CY6" s="35">
        <f t="shared" ref="CY6:DG6" si="11">IF(CY7="",NA(),CY7)</f>
        <v>100</v>
      </c>
      <c r="CZ6" s="35">
        <f t="shared" si="11"/>
        <v>100</v>
      </c>
      <c r="DA6" s="35">
        <f t="shared" si="11"/>
        <v>100</v>
      </c>
      <c r="DB6" s="35">
        <f t="shared" si="11"/>
        <v>100</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222054</v>
      </c>
      <c r="D7" s="37">
        <v>47</v>
      </c>
      <c r="E7" s="37">
        <v>17</v>
      </c>
      <c r="F7" s="37">
        <v>6</v>
      </c>
      <c r="G7" s="37">
        <v>0</v>
      </c>
      <c r="H7" s="37" t="s">
        <v>98</v>
      </c>
      <c r="I7" s="37" t="s">
        <v>99</v>
      </c>
      <c r="J7" s="37" t="s">
        <v>100</v>
      </c>
      <c r="K7" s="37" t="s">
        <v>101</v>
      </c>
      <c r="L7" s="37" t="s">
        <v>102</v>
      </c>
      <c r="M7" s="37" t="s">
        <v>103</v>
      </c>
      <c r="N7" s="38" t="s">
        <v>104</v>
      </c>
      <c r="O7" s="38" t="s">
        <v>105</v>
      </c>
      <c r="P7" s="38">
        <v>0.36</v>
      </c>
      <c r="Q7" s="38">
        <v>105.59</v>
      </c>
      <c r="R7" s="38">
        <v>4150</v>
      </c>
      <c r="S7" s="38">
        <v>37042</v>
      </c>
      <c r="T7" s="38">
        <v>61.78</v>
      </c>
      <c r="U7" s="38">
        <v>599.58000000000004</v>
      </c>
      <c r="V7" s="38">
        <v>134</v>
      </c>
      <c r="W7" s="38">
        <v>0.11</v>
      </c>
      <c r="X7" s="38">
        <v>1218.18</v>
      </c>
      <c r="Y7" s="38">
        <v>100.16</v>
      </c>
      <c r="Z7" s="38">
        <v>99.81</v>
      </c>
      <c r="AA7" s="38">
        <v>100.06</v>
      </c>
      <c r="AB7" s="38">
        <v>99.77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1491.92</v>
      </c>
      <c r="BO7" s="38">
        <v>1756.26</v>
      </c>
      <c r="BP7" s="38">
        <v>973.2</v>
      </c>
      <c r="BQ7" s="38">
        <v>46.17</v>
      </c>
      <c r="BR7" s="38">
        <v>37.880000000000003</v>
      </c>
      <c r="BS7" s="38">
        <v>39.51</v>
      </c>
      <c r="BT7" s="38">
        <v>23.59</v>
      </c>
      <c r="BU7" s="38">
        <v>23.18</v>
      </c>
      <c r="BV7" s="38">
        <v>33.86</v>
      </c>
      <c r="BW7" s="38">
        <v>33.58</v>
      </c>
      <c r="BX7" s="38">
        <v>34.51</v>
      </c>
      <c r="BY7" s="38">
        <v>46.77</v>
      </c>
      <c r="BZ7" s="38">
        <v>45.78</v>
      </c>
      <c r="CA7" s="38">
        <v>45.14</v>
      </c>
      <c r="CB7" s="38">
        <v>519.55999999999995</v>
      </c>
      <c r="CC7" s="38">
        <v>639.14</v>
      </c>
      <c r="CD7" s="38">
        <v>615.49</v>
      </c>
      <c r="CE7" s="38">
        <v>1032.93</v>
      </c>
      <c r="CF7" s="38">
        <v>1068.3399999999999</v>
      </c>
      <c r="CG7" s="38">
        <v>510.15</v>
      </c>
      <c r="CH7" s="38">
        <v>514.39</v>
      </c>
      <c r="CI7" s="38">
        <v>476.11</v>
      </c>
      <c r="CJ7" s="38">
        <v>348.75</v>
      </c>
      <c r="CK7" s="38">
        <v>367.7</v>
      </c>
      <c r="CL7" s="38">
        <v>377.19</v>
      </c>
      <c r="CM7" s="38">
        <v>11.81</v>
      </c>
      <c r="CN7" s="38">
        <v>11.81</v>
      </c>
      <c r="CO7" s="38">
        <v>12.01</v>
      </c>
      <c r="CP7" s="38">
        <v>12.01</v>
      </c>
      <c r="CQ7" s="38">
        <v>11.81</v>
      </c>
      <c r="CR7" s="38">
        <v>29.86</v>
      </c>
      <c r="CS7" s="38">
        <v>29.28</v>
      </c>
      <c r="CT7" s="38">
        <v>29.4</v>
      </c>
      <c r="CU7" s="38">
        <v>29.8</v>
      </c>
      <c r="CV7" s="38">
        <v>29.43</v>
      </c>
      <c r="CW7" s="38">
        <v>33.69</v>
      </c>
      <c r="CX7" s="38">
        <v>100</v>
      </c>
      <c r="CY7" s="38">
        <v>100</v>
      </c>
      <c r="CZ7" s="38">
        <v>100</v>
      </c>
      <c r="DA7" s="38">
        <v>100</v>
      </c>
      <c r="DB7" s="38">
        <v>100</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2020-01-22T02:14:08Z</cp:lastPrinted>
  <dcterms:created xsi:type="dcterms:W3CDTF">2019-12-05T05:25:06Z</dcterms:created>
  <dcterms:modified xsi:type="dcterms:W3CDTF">2020-01-31T02:57:44Z</dcterms:modified>
  <cp:category/>
</cp:coreProperties>
</file>